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rzysztof Orski\Documents\CHF\Pozwy - matryce\matrycownia\KALKULATORY\"/>
    </mc:Choice>
  </mc:AlternateContent>
  <xr:revisionPtr revIDLastSave="0" documentId="13_ncr:1_{CF3F2EA6-118E-4517-8D0F-055B07AF2F57}" xr6:coauthVersionLast="47" xr6:coauthVersionMax="47" xr10:uidLastSave="{00000000-0000-0000-0000-000000000000}"/>
  <bookViews>
    <workbookView xWindow="-108" yWindow="-108" windowWidth="23256" windowHeight="12576" tabRatio="662" xr2:uid="{00000000-000D-0000-FFFF-FFFF00000000}"/>
  </bookViews>
  <sheets>
    <sheet name="Obliczenia" sheetId="14" r:id="rId1"/>
    <sheet name=" Kalkulacja - LIBOR" sheetId="1" r:id="rId2"/>
    <sheet name="Kursy NBP" sheetId="6" r:id="rId3"/>
    <sheet name="LIBOR3M" sheetId="11" r:id="rId4"/>
    <sheet name="Całość" sheetId="5" state="hidden" r:id="rId5"/>
    <sheet name="Kurs Sr NBP" sheetId="2" state="hidden" r:id="rId6"/>
    <sheet name="Arkusz3" sheetId="3" state="hidden" r:id="rId7"/>
    <sheet name="Arkusz4" sheetId="4" state="hidden" r:id="rId8"/>
    <sheet name="Arkusz1" sheetId="7" state="hidden" r:id="rId9"/>
    <sheet name="oprocentowanie " sheetId="9" state="hidden" r:id="rId10"/>
  </sheets>
  <definedNames>
    <definedName name="_xlnm._FilterDatabase" localSheetId="2" hidden="1">'Kursy NBP'!$A$1:$B$2976</definedName>
    <definedName name="KursSrNBP" localSheetId="2">'Kursy NBP'!$A$3:$B$2970</definedName>
    <definedName name="KursSrNBP">'Kurs Sr NBP'!$A$2:$B$2968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4" l="1"/>
  <c r="I2" i="1" l="1"/>
  <c r="G7" i="1"/>
  <c r="S7" i="1"/>
  <c r="P7" i="1"/>
  <c r="C7" i="1"/>
  <c r="N7" i="1" l="1"/>
  <c r="K7" i="1"/>
  <c r="Q7" i="1"/>
  <c r="J46" i="14" l="1"/>
  <c r="I45" i="14"/>
  <c r="L46" i="14" l="1"/>
  <c r="I40" i="14" l="1"/>
  <c r="O7" i="1" l="1"/>
  <c r="F7" i="1" s="1"/>
  <c r="C8" i="1"/>
  <c r="P8" i="1"/>
  <c r="P9" i="1" s="1"/>
  <c r="N8" i="1" l="1"/>
  <c r="J7" i="1"/>
  <c r="Q8" i="1"/>
  <c r="L7" i="1"/>
  <c r="C9" i="1"/>
  <c r="N9" i="1" s="1"/>
  <c r="R7" i="1"/>
  <c r="T7" i="1" s="1"/>
  <c r="D7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Q9" i="1" l="1"/>
  <c r="H7" i="1"/>
  <c r="C10" i="1"/>
  <c r="P161" i="1"/>
  <c r="O8" i="1"/>
  <c r="J8" i="1" s="1"/>
  <c r="N10" i="1" l="1"/>
  <c r="Q10" i="1"/>
  <c r="M7" i="1"/>
  <c r="C11" i="1"/>
  <c r="N11" i="1" s="1"/>
  <c r="K8" i="1"/>
  <c r="P162" i="1"/>
  <c r="U7" i="1" l="1"/>
  <c r="Q11" i="1"/>
  <c r="L8" i="1"/>
  <c r="C12" i="1"/>
  <c r="N12" i="1" s="1"/>
  <c r="P163" i="1"/>
  <c r="P164" i="1" s="1"/>
  <c r="V7" i="1" l="1"/>
  <c r="Q12" i="1"/>
  <c r="C13" i="1"/>
  <c r="N13" i="1" l="1"/>
  <c r="Q13" i="1"/>
  <c r="C14" i="1"/>
  <c r="N14" i="1" s="1"/>
  <c r="P165" i="1"/>
  <c r="Q14" i="1" l="1"/>
  <c r="C15" i="1"/>
  <c r="N15" i="1" s="1"/>
  <c r="P166" i="1"/>
  <c r="Q15" i="1" l="1"/>
  <c r="C16" i="1"/>
  <c r="N16" i="1" s="1"/>
  <c r="P167" i="1"/>
  <c r="Q16" i="1" l="1"/>
  <c r="C17" i="1"/>
  <c r="N17" i="1" s="1"/>
  <c r="P168" i="1"/>
  <c r="Q17" i="1" l="1"/>
  <c r="C18" i="1"/>
  <c r="N18" i="1" s="1"/>
  <c r="P169" i="1"/>
  <c r="M4" i="7"/>
  <c r="Q18" i="1" l="1"/>
  <c r="C19" i="1"/>
  <c r="N19" i="1" s="1"/>
  <c r="P170" i="1"/>
  <c r="M6" i="7"/>
  <c r="Q19" i="1" l="1"/>
  <c r="C20" i="1"/>
  <c r="N20" i="1" s="1"/>
  <c r="P171" i="1"/>
  <c r="N10" i="7"/>
  <c r="M9" i="7"/>
  <c r="L10" i="7"/>
  <c r="L9" i="7"/>
  <c r="Q20" i="1" l="1"/>
  <c r="C21" i="1"/>
  <c r="N21" i="1" s="1"/>
  <c r="P172" i="1"/>
  <c r="C11" i="9"/>
  <c r="C12" i="9"/>
  <c r="C23" i="9"/>
  <c r="C24" i="9"/>
  <c r="C17" i="9"/>
  <c r="C18" i="9"/>
  <c r="C16" i="9"/>
  <c r="C5" i="9"/>
  <c r="C6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2" i="9"/>
  <c r="C21" i="9"/>
  <c r="C20" i="9"/>
  <c r="C19" i="9"/>
  <c r="C15" i="9"/>
  <c r="C14" i="9"/>
  <c r="C13" i="9"/>
  <c r="C10" i="9"/>
  <c r="C9" i="9"/>
  <c r="C8" i="9"/>
  <c r="C7" i="9"/>
  <c r="C4" i="9"/>
  <c r="C3" i="9"/>
  <c r="C2" i="9"/>
  <c r="Q21" i="1" l="1"/>
  <c r="C22" i="1"/>
  <c r="N22" i="1" s="1"/>
  <c r="P173" i="1"/>
  <c r="F7" i="7"/>
  <c r="F8" i="7"/>
  <c r="Q22" i="1" l="1"/>
  <c r="C23" i="1"/>
  <c r="N23" i="1" s="1"/>
  <c r="P174" i="1"/>
  <c r="B5" i="5"/>
  <c r="B7" i="5" s="1"/>
  <c r="Q23" i="1" l="1"/>
  <c r="C24" i="1"/>
  <c r="N24" i="1" s="1"/>
  <c r="P175" i="1"/>
  <c r="R8" i="1"/>
  <c r="S8" i="1"/>
  <c r="C24" i="3"/>
  <c r="C23" i="3"/>
  <c r="C22" i="3"/>
  <c r="C21" i="3"/>
  <c r="C20" i="3"/>
  <c r="C19" i="3"/>
  <c r="C18" i="3"/>
  <c r="C17" i="3"/>
  <c r="C16" i="3"/>
  <c r="Q24" i="1" l="1"/>
  <c r="C25" i="1"/>
  <c r="N25" i="1" s="1"/>
  <c r="P176" i="1"/>
  <c r="S9" i="1"/>
  <c r="S10" i="1" s="1"/>
  <c r="T8" i="1"/>
  <c r="H8" i="1" s="1"/>
  <c r="Q25" i="1" l="1"/>
  <c r="C26" i="1"/>
  <c r="N26" i="1" s="1"/>
  <c r="P177" i="1"/>
  <c r="S11" i="1"/>
  <c r="Q26" i="1" l="1"/>
  <c r="C27" i="1"/>
  <c r="N27" i="1" s="1"/>
  <c r="P178" i="1"/>
  <c r="S12" i="1"/>
  <c r="Q27" i="1" l="1"/>
  <c r="C28" i="1"/>
  <c r="N28" i="1" s="1"/>
  <c r="P179" i="1"/>
  <c r="S13" i="1"/>
  <c r="Q28" i="1" l="1"/>
  <c r="C29" i="1"/>
  <c r="N29" i="1" s="1"/>
  <c r="P180" i="1"/>
  <c r="S14" i="1"/>
  <c r="Q29" i="1" l="1"/>
  <c r="C30" i="1"/>
  <c r="N30" i="1" s="1"/>
  <c r="P181" i="1"/>
  <c r="S15" i="1"/>
  <c r="Q30" i="1" l="1"/>
  <c r="C31" i="1"/>
  <c r="N31" i="1" s="1"/>
  <c r="P182" i="1"/>
  <c r="S16" i="1"/>
  <c r="Q31" i="1" l="1"/>
  <c r="C32" i="1"/>
  <c r="N32" i="1" s="1"/>
  <c r="P183" i="1"/>
  <c r="S17" i="1"/>
  <c r="Q32" i="1" l="1"/>
  <c r="C33" i="1"/>
  <c r="N33" i="1" s="1"/>
  <c r="P184" i="1"/>
  <c r="S18" i="1"/>
  <c r="Q33" i="1" l="1"/>
  <c r="C34" i="1"/>
  <c r="N34" i="1" s="1"/>
  <c r="P185" i="1"/>
  <c r="S19" i="1"/>
  <c r="Q34" i="1" l="1"/>
  <c r="C35" i="1"/>
  <c r="N35" i="1" s="1"/>
  <c r="P186" i="1"/>
  <c r="S20" i="1"/>
  <c r="Q35" i="1" l="1"/>
  <c r="C36" i="1"/>
  <c r="N36" i="1" s="1"/>
  <c r="P187" i="1"/>
  <c r="S21" i="1"/>
  <c r="Q36" i="1" l="1"/>
  <c r="C37" i="1"/>
  <c r="N37" i="1" s="1"/>
  <c r="P188" i="1"/>
  <c r="S22" i="1"/>
  <c r="Q37" i="1" l="1"/>
  <c r="C38" i="1"/>
  <c r="N38" i="1" s="1"/>
  <c r="P189" i="1"/>
  <c r="S23" i="1"/>
  <c r="Q38" i="1" l="1"/>
  <c r="C39" i="1"/>
  <c r="N39" i="1" s="1"/>
  <c r="P190" i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S24" i="1"/>
  <c r="Q39" i="1" l="1"/>
  <c r="C40" i="1"/>
  <c r="N40" i="1" s="1"/>
  <c r="S25" i="1"/>
  <c r="Q40" i="1" l="1"/>
  <c r="C41" i="1"/>
  <c r="N41" i="1" s="1"/>
  <c r="S26" i="1"/>
  <c r="Q41" i="1" l="1"/>
  <c r="C42" i="1"/>
  <c r="N42" i="1" s="1"/>
  <c r="S27" i="1"/>
  <c r="Q42" i="1" l="1"/>
  <c r="C43" i="1"/>
  <c r="N43" i="1" s="1"/>
  <c r="S28" i="1"/>
  <c r="Q43" i="1" l="1"/>
  <c r="C44" i="1"/>
  <c r="N44" i="1" s="1"/>
  <c r="S29" i="1"/>
  <c r="Q44" i="1" l="1"/>
  <c r="C45" i="1"/>
  <c r="N45" i="1" s="1"/>
  <c r="S30" i="1"/>
  <c r="Q45" i="1" l="1"/>
  <c r="C46" i="1"/>
  <c r="N46" i="1" s="1"/>
  <c r="S31" i="1"/>
  <c r="Q46" i="1" l="1"/>
  <c r="C47" i="1"/>
  <c r="N47" i="1" s="1"/>
  <c r="S32" i="1"/>
  <c r="Q47" i="1" l="1"/>
  <c r="C48" i="1"/>
  <c r="N48" i="1" s="1"/>
  <c r="S33" i="1"/>
  <c r="Q48" i="1" l="1"/>
  <c r="C49" i="1"/>
  <c r="N49" i="1" s="1"/>
  <c r="S34" i="1"/>
  <c r="Q49" i="1" l="1"/>
  <c r="C50" i="1"/>
  <c r="N50" i="1" s="1"/>
  <c r="S35" i="1"/>
  <c r="Q50" i="1" l="1"/>
  <c r="C51" i="1"/>
  <c r="N51" i="1" s="1"/>
  <c r="S36" i="1"/>
  <c r="Q51" i="1" l="1"/>
  <c r="C52" i="1"/>
  <c r="N52" i="1" s="1"/>
  <c r="S37" i="1"/>
  <c r="Q52" i="1" l="1"/>
  <c r="C53" i="1"/>
  <c r="N53" i="1" s="1"/>
  <c r="S38" i="1"/>
  <c r="Q53" i="1" l="1"/>
  <c r="C54" i="1"/>
  <c r="N54" i="1" s="1"/>
  <c r="S39" i="1"/>
  <c r="Q54" i="1" l="1"/>
  <c r="C55" i="1"/>
  <c r="N55" i="1" s="1"/>
  <c r="S40" i="1"/>
  <c r="Q55" i="1" l="1"/>
  <c r="C56" i="1"/>
  <c r="N56" i="1" s="1"/>
  <c r="S41" i="1"/>
  <c r="Q56" i="1" l="1"/>
  <c r="C57" i="1"/>
  <c r="N57" i="1" s="1"/>
  <c r="S42" i="1"/>
  <c r="Q57" i="1" l="1"/>
  <c r="C58" i="1"/>
  <c r="N58" i="1" s="1"/>
  <c r="S43" i="1"/>
  <c r="Q58" i="1" l="1"/>
  <c r="C59" i="1"/>
  <c r="N59" i="1" s="1"/>
  <c r="S44" i="1"/>
  <c r="Q59" i="1" l="1"/>
  <c r="C60" i="1"/>
  <c r="N60" i="1" s="1"/>
  <c r="S45" i="1"/>
  <c r="Q60" i="1" l="1"/>
  <c r="C61" i="1"/>
  <c r="N61" i="1" s="1"/>
  <c r="S46" i="1"/>
  <c r="Q61" i="1" l="1"/>
  <c r="C62" i="1"/>
  <c r="N62" i="1" s="1"/>
  <c r="S47" i="1"/>
  <c r="Q62" i="1" l="1"/>
  <c r="C63" i="1"/>
  <c r="N63" i="1" s="1"/>
  <c r="S48" i="1"/>
  <c r="Q63" i="1" l="1"/>
  <c r="C64" i="1"/>
  <c r="N64" i="1" s="1"/>
  <c r="S49" i="1"/>
  <c r="Q64" i="1" l="1"/>
  <c r="C65" i="1"/>
  <c r="N65" i="1" s="1"/>
  <c r="S50" i="1"/>
  <c r="Q65" i="1" l="1"/>
  <c r="C66" i="1"/>
  <c r="N66" i="1" s="1"/>
  <c r="S51" i="1"/>
  <c r="Q66" i="1" l="1"/>
  <c r="C67" i="1"/>
  <c r="N67" i="1" s="1"/>
  <c r="S52" i="1"/>
  <c r="Q67" i="1" l="1"/>
  <c r="C68" i="1"/>
  <c r="N68" i="1" s="1"/>
  <c r="S53" i="1"/>
  <c r="Q68" i="1" l="1"/>
  <c r="C69" i="1"/>
  <c r="N69" i="1" s="1"/>
  <c r="S54" i="1"/>
  <c r="Q69" i="1" l="1"/>
  <c r="C70" i="1"/>
  <c r="N70" i="1" s="1"/>
  <c r="S55" i="1"/>
  <c r="Q70" i="1" l="1"/>
  <c r="C71" i="1"/>
  <c r="N71" i="1" s="1"/>
  <c r="S56" i="1"/>
  <c r="Q71" i="1" l="1"/>
  <c r="C72" i="1"/>
  <c r="N72" i="1" s="1"/>
  <c r="S57" i="1"/>
  <c r="Q72" i="1" l="1"/>
  <c r="C73" i="1"/>
  <c r="N73" i="1" s="1"/>
  <c r="S58" i="1"/>
  <c r="Q73" i="1" l="1"/>
  <c r="C74" i="1"/>
  <c r="N74" i="1" s="1"/>
  <c r="S59" i="1"/>
  <c r="Q74" i="1" l="1"/>
  <c r="C75" i="1"/>
  <c r="N75" i="1" s="1"/>
  <c r="S60" i="1"/>
  <c r="Q75" i="1" l="1"/>
  <c r="C76" i="1"/>
  <c r="N76" i="1" s="1"/>
  <c r="S61" i="1"/>
  <c r="Q76" i="1" l="1"/>
  <c r="C77" i="1"/>
  <c r="N77" i="1" s="1"/>
  <c r="S62" i="1"/>
  <c r="Q77" i="1" l="1"/>
  <c r="C78" i="1"/>
  <c r="N78" i="1" s="1"/>
  <c r="S63" i="1"/>
  <c r="Q78" i="1" l="1"/>
  <c r="C79" i="1"/>
  <c r="N79" i="1" s="1"/>
  <c r="S64" i="1"/>
  <c r="Q79" i="1" l="1"/>
  <c r="C80" i="1"/>
  <c r="N80" i="1" s="1"/>
  <c r="S65" i="1"/>
  <c r="Q80" i="1" l="1"/>
  <c r="C81" i="1"/>
  <c r="N81" i="1" s="1"/>
  <c r="S66" i="1"/>
  <c r="Q81" i="1" l="1"/>
  <c r="C82" i="1"/>
  <c r="N82" i="1" s="1"/>
  <c r="S67" i="1"/>
  <c r="Q82" i="1" l="1"/>
  <c r="C83" i="1"/>
  <c r="N83" i="1" s="1"/>
  <c r="S68" i="1"/>
  <c r="Q83" i="1" l="1"/>
  <c r="C84" i="1"/>
  <c r="N84" i="1" s="1"/>
  <c r="S69" i="1"/>
  <c r="Q84" i="1" l="1"/>
  <c r="C85" i="1"/>
  <c r="N85" i="1" s="1"/>
  <c r="S70" i="1"/>
  <c r="Q85" i="1" l="1"/>
  <c r="C86" i="1"/>
  <c r="N86" i="1" s="1"/>
  <c r="S71" i="1"/>
  <c r="Q86" i="1" l="1"/>
  <c r="C87" i="1"/>
  <c r="N87" i="1" s="1"/>
  <c r="S72" i="1"/>
  <c r="Q87" i="1" l="1"/>
  <c r="C88" i="1"/>
  <c r="N88" i="1" s="1"/>
  <c r="S73" i="1"/>
  <c r="Q88" i="1" l="1"/>
  <c r="C89" i="1"/>
  <c r="N89" i="1" s="1"/>
  <c r="S74" i="1"/>
  <c r="Q89" i="1" l="1"/>
  <c r="C90" i="1"/>
  <c r="N90" i="1" s="1"/>
  <c r="S75" i="1"/>
  <c r="Q90" i="1" l="1"/>
  <c r="C91" i="1"/>
  <c r="N91" i="1" s="1"/>
  <c r="S76" i="1"/>
  <c r="Q91" i="1" l="1"/>
  <c r="C92" i="1"/>
  <c r="N92" i="1" s="1"/>
  <c r="S77" i="1"/>
  <c r="Q92" i="1" l="1"/>
  <c r="C93" i="1"/>
  <c r="N93" i="1" s="1"/>
  <c r="S78" i="1"/>
  <c r="Q93" i="1" l="1"/>
  <c r="C94" i="1"/>
  <c r="N94" i="1" s="1"/>
  <c r="S79" i="1"/>
  <c r="Q94" i="1" l="1"/>
  <c r="C95" i="1"/>
  <c r="N95" i="1" s="1"/>
  <c r="S80" i="1"/>
  <c r="Q95" i="1" l="1"/>
  <c r="C96" i="1"/>
  <c r="N96" i="1" s="1"/>
  <c r="S81" i="1"/>
  <c r="Q96" i="1" l="1"/>
  <c r="C97" i="1"/>
  <c r="N97" i="1" s="1"/>
  <c r="S82" i="1"/>
  <c r="Q97" i="1" l="1"/>
  <c r="C98" i="1"/>
  <c r="N98" i="1" s="1"/>
  <c r="S83" i="1"/>
  <c r="Q98" i="1" l="1"/>
  <c r="C99" i="1"/>
  <c r="N99" i="1" s="1"/>
  <c r="S84" i="1"/>
  <c r="Q99" i="1" l="1"/>
  <c r="C100" i="1"/>
  <c r="N100" i="1" s="1"/>
  <c r="S85" i="1"/>
  <c r="Q100" i="1" l="1"/>
  <c r="C101" i="1"/>
  <c r="N101" i="1" s="1"/>
  <c r="S86" i="1"/>
  <c r="Q101" i="1" l="1"/>
  <c r="C102" i="1"/>
  <c r="N102" i="1" s="1"/>
  <c r="S87" i="1"/>
  <c r="Q102" i="1" l="1"/>
  <c r="C103" i="1"/>
  <c r="N103" i="1" s="1"/>
  <c r="S88" i="1"/>
  <c r="Q103" i="1" l="1"/>
  <c r="C104" i="1"/>
  <c r="N104" i="1" s="1"/>
  <c r="S89" i="1"/>
  <c r="Q104" i="1" l="1"/>
  <c r="C105" i="1"/>
  <c r="N105" i="1" s="1"/>
  <c r="S90" i="1"/>
  <c r="Q105" i="1" l="1"/>
  <c r="C106" i="1"/>
  <c r="N106" i="1" s="1"/>
  <c r="S91" i="1"/>
  <c r="Q106" i="1" l="1"/>
  <c r="C107" i="1"/>
  <c r="N107" i="1" s="1"/>
  <c r="S92" i="1"/>
  <c r="Q107" i="1" l="1"/>
  <c r="C108" i="1"/>
  <c r="N108" i="1" s="1"/>
  <c r="S93" i="1"/>
  <c r="Q108" i="1" l="1"/>
  <c r="C109" i="1"/>
  <c r="N109" i="1" s="1"/>
  <c r="S94" i="1"/>
  <c r="S95" i="1" s="1"/>
  <c r="Q109" i="1" l="1"/>
  <c r="C110" i="1"/>
  <c r="N110" i="1" s="1"/>
  <c r="S96" i="1"/>
  <c r="Q110" i="1" l="1"/>
  <c r="C111" i="1"/>
  <c r="N111" i="1" s="1"/>
  <c r="S97" i="1"/>
  <c r="Q111" i="1" l="1"/>
  <c r="C112" i="1"/>
  <c r="N112" i="1" s="1"/>
  <c r="S98" i="1"/>
  <c r="Q112" i="1" l="1"/>
  <c r="C113" i="1"/>
  <c r="N113" i="1" s="1"/>
  <c r="S99" i="1"/>
  <c r="Q113" i="1" l="1"/>
  <c r="C114" i="1"/>
  <c r="N114" i="1" s="1"/>
  <c r="S100" i="1"/>
  <c r="Q114" i="1" l="1"/>
  <c r="C115" i="1"/>
  <c r="N115" i="1" s="1"/>
  <c r="S101" i="1"/>
  <c r="Q115" i="1" l="1"/>
  <c r="C116" i="1"/>
  <c r="N116" i="1" s="1"/>
  <c r="S102" i="1"/>
  <c r="Q116" i="1" l="1"/>
  <c r="C117" i="1"/>
  <c r="N117" i="1" s="1"/>
  <c r="S103" i="1"/>
  <c r="Q117" i="1" l="1"/>
  <c r="C118" i="1"/>
  <c r="N118" i="1" s="1"/>
  <c r="S104" i="1"/>
  <c r="Q118" i="1" l="1"/>
  <c r="C119" i="1"/>
  <c r="N119" i="1" s="1"/>
  <c r="S105" i="1"/>
  <c r="Q119" i="1" l="1"/>
  <c r="C120" i="1"/>
  <c r="N120" i="1" s="1"/>
  <c r="S106" i="1"/>
  <c r="Q120" i="1" l="1"/>
  <c r="C121" i="1"/>
  <c r="N121" i="1" s="1"/>
  <c r="S107" i="1"/>
  <c r="Q121" i="1" l="1"/>
  <c r="C122" i="1"/>
  <c r="N122" i="1" s="1"/>
  <c r="S108" i="1"/>
  <c r="Q122" i="1" l="1"/>
  <c r="C123" i="1"/>
  <c r="N123" i="1" s="1"/>
  <c r="S109" i="1"/>
  <c r="S110" i="1" s="1"/>
  <c r="Q123" i="1" l="1"/>
  <c r="C124" i="1"/>
  <c r="N124" i="1" s="1"/>
  <c r="S111" i="1"/>
  <c r="L6" i="7"/>
  <c r="B4" i="5"/>
  <c r="Q124" i="1" l="1"/>
  <c r="C125" i="1"/>
  <c r="N125" i="1" s="1"/>
  <c r="S112" i="1"/>
  <c r="M7" i="7"/>
  <c r="L14" i="7"/>
  <c r="Q125" i="1" l="1"/>
  <c r="C126" i="1"/>
  <c r="N126" i="1" s="1"/>
  <c r="S113" i="1"/>
  <c r="S114" i="1" s="1"/>
  <c r="Q126" i="1" l="1"/>
  <c r="C127" i="1"/>
  <c r="N127" i="1" s="1"/>
  <c r="S115" i="1"/>
  <c r="Q127" i="1" l="1"/>
  <c r="C128" i="1"/>
  <c r="N128" i="1" s="1"/>
  <c r="S116" i="1"/>
  <c r="Q128" i="1" l="1"/>
  <c r="C129" i="1"/>
  <c r="N129" i="1" s="1"/>
  <c r="S117" i="1"/>
  <c r="Q129" i="1" l="1"/>
  <c r="C130" i="1"/>
  <c r="N130" i="1" s="1"/>
  <c r="S118" i="1"/>
  <c r="Q130" i="1" l="1"/>
  <c r="C131" i="1"/>
  <c r="N131" i="1" s="1"/>
  <c r="S119" i="1"/>
  <c r="S120" i="1" s="1"/>
  <c r="Q131" i="1" l="1"/>
  <c r="C132" i="1"/>
  <c r="N132" i="1" s="1"/>
  <c r="S121" i="1"/>
  <c r="Q132" i="1" l="1"/>
  <c r="C133" i="1"/>
  <c r="N133" i="1" s="1"/>
  <c r="S122" i="1"/>
  <c r="Q133" i="1" l="1"/>
  <c r="C134" i="1"/>
  <c r="N134" i="1" s="1"/>
  <c r="S123" i="1"/>
  <c r="Q134" i="1" l="1"/>
  <c r="C135" i="1"/>
  <c r="N135" i="1" s="1"/>
  <c r="S124" i="1"/>
  <c r="Q135" i="1" l="1"/>
  <c r="C136" i="1"/>
  <c r="S125" i="1"/>
  <c r="N136" i="1" l="1"/>
  <c r="Q136" i="1"/>
  <c r="C137" i="1"/>
  <c r="N137" i="1" s="1"/>
  <c r="S126" i="1"/>
  <c r="Q137" i="1" l="1"/>
  <c r="C138" i="1"/>
  <c r="N138" i="1" s="1"/>
  <c r="S127" i="1"/>
  <c r="Q138" i="1" l="1"/>
  <c r="C139" i="1"/>
  <c r="N139" i="1" s="1"/>
  <c r="S128" i="1"/>
  <c r="Q139" i="1" l="1"/>
  <c r="C140" i="1"/>
  <c r="N140" i="1" s="1"/>
  <c r="S129" i="1"/>
  <c r="Q140" i="1" l="1"/>
  <c r="C141" i="1"/>
  <c r="N141" i="1" s="1"/>
  <c r="S130" i="1"/>
  <c r="Q141" i="1" l="1"/>
  <c r="C142" i="1"/>
  <c r="N142" i="1" s="1"/>
  <c r="S131" i="1"/>
  <c r="Q142" i="1" l="1"/>
  <c r="C143" i="1"/>
  <c r="N143" i="1" s="1"/>
  <c r="S132" i="1"/>
  <c r="Q143" i="1" l="1"/>
  <c r="C144" i="1"/>
  <c r="N144" i="1" s="1"/>
  <c r="S133" i="1"/>
  <c r="Q144" i="1" l="1"/>
  <c r="C145" i="1"/>
  <c r="N145" i="1" s="1"/>
  <c r="S134" i="1"/>
  <c r="Q145" i="1" l="1"/>
  <c r="C146" i="1"/>
  <c r="N146" i="1" s="1"/>
  <c r="S135" i="1"/>
  <c r="Q146" i="1" l="1"/>
  <c r="C147" i="1"/>
  <c r="N147" i="1" s="1"/>
  <c r="S136" i="1"/>
  <c r="Q147" i="1" l="1"/>
  <c r="C148" i="1"/>
  <c r="N148" i="1" s="1"/>
  <c r="S137" i="1"/>
  <c r="Q148" i="1" l="1"/>
  <c r="C149" i="1"/>
  <c r="N149" i="1" s="1"/>
  <c r="S138" i="1"/>
  <c r="Q149" i="1" l="1"/>
  <c r="C150" i="1"/>
  <c r="N150" i="1" s="1"/>
  <c r="S139" i="1"/>
  <c r="Q150" i="1" l="1"/>
  <c r="C151" i="1"/>
  <c r="N151" i="1" s="1"/>
  <c r="S140" i="1"/>
  <c r="Q151" i="1" l="1"/>
  <c r="C152" i="1"/>
  <c r="N152" i="1" s="1"/>
  <c r="S141" i="1"/>
  <c r="Q152" i="1" l="1"/>
  <c r="C153" i="1"/>
  <c r="S142" i="1"/>
  <c r="N153" i="1" l="1"/>
  <c r="Q153" i="1"/>
  <c r="C154" i="1"/>
  <c r="N154" i="1" s="1"/>
  <c r="S143" i="1"/>
  <c r="Q154" i="1" l="1"/>
  <c r="C155" i="1"/>
  <c r="N155" i="1" s="1"/>
  <c r="S144" i="1"/>
  <c r="Q155" i="1" l="1"/>
  <c r="C156" i="1"/>
  <c r="N156" i="1" s="1"/>
  <c r="S145" i="1"/>
  <c r="Q156" i="1" l="1"/>
  <c r="C157" i="1"/>
  <c r="N157" i="1" s="1"/>
  <c r="S146" i="1"/>
  <c r="Q157" i="1" l="1"/>
  <c r="C158" i="1"/>
  <c r="N158" i="1" s="1"/>
  <c r="S147" i="1"/>
  <c r="Q158" i="1" l="1"/>
  <c r="C159" i="1"/>
  <c r="N159" i="1" s="1"/>
  <c r="S148" i="1"/>
  <c r="Q159" i="1" l="1"/>
  <c r="C160" i="1"/>
  <c r="N160" i="1" s="1"/>
  <c r="S149" i="1"/>
  <c r="Q160" i="1" l="1"/>
  <c r="O160" i="1" s="1"/>
  <c r="R160" i="1" s="1"/>
  <c r="C161" i="1"/>
  <c r="N161" i="1" s="1"/>
  <c r="S150" i="1"/>
  <c r="Q161" i="1" l="1"/>
  <c r="O161" i="1" s="1"/>
  <c r="R161" i="1" s="1"/>
  <c r="C162" i="1"/>
  <c r="N162" i="1" s="1"/>
  <c r="S151" i="1"/>
  <c r="Q162" i="1" l="1"/>
  <c r="O162" i="1" s="1"/>
  <c r="R162" i="1" s="1"/>
  <c r="C163" i="1"/>
  <c r="N163" i="1" s="1"/>
  <c r="S152" i="1"/>
  <c r="C164" i="1" l="1"/>
  <c r="N164" i="1" s="1"/>
  <c r="Q163" i="1"/>
  <c r="O163" i="1" s="1"/>
  <c r="R163" i="1" s="1"/>
  <c r="S153" i="1"/>
  <c r="Q164" i="1" l="1"/>
  <c r="O164" i="1" s="1"/>
  <c r="R164" i="1" s="1"/>
  <c r="C165" i="1"/>
  <c r="N165" i="1" s="1"/>
  <c r="S154" i="1"/>
  <c r="C166" i="1" l="1"/>
  <c r="N166" i="1" s="1"/>
  <c r="Q165" i="1"/>
  <c r="O165" i="1" s="1"/>
  <c r="R165" i="1" s="1"/>
  <c r="S155" i="1"/>
  <c r="C167" i="1" l="1"/>
  <c r="N167" i="1" s="1"/>
  <c r="Q166" i="1"/>
  <c r="O166" i="1" s="1"/>
  <c r="R166" i="1" s="1"/>
  <c r="S156" i="1"/>
  <c r="C168" i="1" l="1"/>
  <c r="N168" i="1" s="1"/>
  <c r="Q167" i="1"/>
  <c r="O167" i="1" s="1"/>
  <c r="R167" i="1" s="1"/>
  <c r="S157" i="1"/>
  <c r="C169" i="1" l="1"/>
  <c r="N169" i="1" s="1"/>
  <c r="Q168" i="1"/>
  <c r="O168" i="1" s="1"/>
  <c r="R168" i="1" s="1"/>
  <c r="S158" i="1"/>
  <c r="C170" i="1" l="1"/>
  <c r="N170" i="1" s="1"/>
  <c r="Q169" i="1"/>
  <c r="O169" i="1" s="1"/>
  <c r="R169" i="1" s="1"/>
  <c r="S159" i="1"/>
  <c r="S160" i="1" s="1"/>
  <c r="C171" i="1" l="1"/>
  <c r="N171" i="1" s="1"/>
  <c r="Q170" i="1"/>
  <c r="O170" i="1" s="1"/>
  <c r="R170" i="1" s="1"/>
  <c r="S161" i="1"/>
  <c r="T160" i="1"/>
  <c r="C172" i="1" l="1"/>
  <c r="N172" i="1" s="1"/>
  <c r="Q171" i="1"/>
  <c r="O171" i="1" s="1"/>
  <c r="R171" i="1" s="1"/>
  <c r="S162" i="1"/>
  <c r="T161" i="1"/>
  <c r="O9" i="1"/>
  <c r="C173" i="1" l="1"/>
  <c r="N173" i="1" s="1"/>
  <c r="Q172" i="1"/>
  <c r="O172" i="1" s="1"/>
  <c r="R172" i="1" s="1"/>
  <c r="R9" i="1"/>
  <c r="T9" i="1" s="1"/>
  <c r="T162" i="1"/>
  <c r="S163" i="1"/>
  <c r="C174" i="1" l="1"/>
  <c r="N174" i="1" s="1"/>
  <c r="Q173" i="1"/>
  <c r="O173" i="1" s="1"/>
  <c r="R173" i="1" s="1"/>
  <c r="S164" i="1"/>
  <c r="T163" i="1"/>
  <c r="O10" i="1"/>
  <c r="O11" i="1"/>
  <c r="O12" i="1"/>
  <c r="C175" i="1" l="1"/>
  <c r="N175" i="1" s="1"/>
  <c r="Q174" i="1"/>
  <c r="O174" i="1" s="1"/>
  <c r="R174" i="1" s="1"/>
  <c r="S165" i="1"/>
  <c r="T164" i="1"/>
  <c r="R11" i="1"/>
  <c r="T11" i="1" s="1"/>
  <c r="R10" i="1"/>
  <c r="T10" i="1" s="1"/>
  <c r="R12" i="1"/>
  <c r="T12" i="1" s="1"/>
  <c r="C176" i="1" l="1"/>
  <c r="N176" i="1" s="1"/>
  <c r="Q175" i="1"/>
  <c r="O175" i="1" s="1"/>
  <c r="R175" i="1" s="1"/>
  <c r="S166" i="1"/>
  <c r="T165" i="1"/>
  <c r="C177" i="1" l="1"/>
  <c r="N177" i="1" s="1"/>
  <c r="Q176" i="1"/>
  <c r="O176" i="1" s="1"/>
  <c r="R176" i="1" s="1"/>
  <c r="S167" i="1"/>
  <c r="T166" i="1"/>
  <c r="O13" i="1"/>
  <c r="C178" i="1" l="1"/>
  <c r="N178" i="1" s="1"/>
  <c r="Q177" i="1"/>
  <c r="O177" i="1" s="1"/>
  <c r="R177" i="1" s="1"/>
  <c r="S168" i="1"/>
  <c r="T167" i="1"/>
  <c r="O15" i="1"/>
  <c r="R13" i="1"/>
  <c r="T13" i="1" s="1"/>
  <c r="O14" i="1"/>
  <c r="C179" i="1" l="1"/>
  <c r="N179" i="1" s="1"/>
  <c r="Q178" i="1"/>
  <c r="O178" i="1" s="1"/>
  <c r="R178" i="1" s="1"/>
  <c r="S169" i="1"/>
  <c r="T168" i="1"/>
  <c r="O16" i="1"/>
  <c r="R14" i="1"/>
  <c r="T14" i="1" s="1"/>
  <c r="O17" i="1"/>
  <c r="R15" i="1"/>
  <c r="T15" i="1" s="1"/>
  <c r="C180" i="1" l="1"/>
  <c r="N180" i="1" s="1"/>
  <c r="Q179" i="1"/>
  <c r="O179" i="1" s="1"/>
  <c r="R179" i="1" s="1"/>
  <c r="S170" i="1"/>
  <c r="T169" i="1"/>
  <c r="O18" i="1"/>
  <c r="R17" i="1"/>
  <c r="T17" i="1" s="1"/>
  <c r="R16" i="1"/>
  <c r="T16" i="1" s="1"/>
  <c r="C181" i="1" l="1"/>
  <c r="N181" i="1" s="1"/>
  <c r="Q180" i="1"/>
  <c r="O180" i="1" s="1"/>
  <c r="R180" i="1" s="1"/>
  <c r="S171" i="1"/>
  <c r="T170" i="1"/>
  <c r="O19" i="1"/>
  <c r="R19" i="1" s="1"/>
  <c r="T19" i="1" s="1"/>
  <c r="R18" i="1"/>
  <c r="T18" i="1" s="1"/>
  <c r="C182" i="1" l="1"/>
  <c r="N182" i="1" s="1"/>
  <c r="Q181" i="1"/>
  <c r="O181" i="1" s="1"/>
  <c r="R181" i="1" s="1"/>
  <c r="S172" i="1"/>
  <c r="T171" i="1"/>
  <c r="O20" i="1"/>
  <c r="C183" i="1" l="1"/>
  <c r="N183" i="1" s="1"/>
  <c r="Q182" i="1"/>
  <c r="O182" i="1" s="1"/>
  <c r="R182" i="1" s="1"/>
  <c r="S173" i="1"/>
  <c r="T172" i="1"/>
  <c r="R20" i="1"/>
  <c r="T20" i="1" s="1"/>
  <c r="O21" i="1"/>
  <c r="R21" i="1" s="1"/>
  <c r="T21" i="1" s="1"/>
  <c r="C184" i="1" l="1"/>
  <c r="N184" i="1" s="1"/>
  <c r="Q183" i="1"/>
  <c r="O183" i="1" s="1"/>
  <c r="R183" i="1" s="1"/>
  <c r="S174" i="1"/>
  <c r="T173" i="1"/>
  <c r="O22" i="1"/>
  <c r="R22" i="1" s="1"/>
  <c r="T22" i="1" s="1"/>
  <c r="C185" i="1" l="1"/>
  <c r="N185" i="1" s="1"/>
  <c r="Q184" i="1"/>
  <c r="O184" i="1" s="1"/>
  <c r="R184" i="1" s="1"/>
  <c r="S175" i="1"/>
  <c r="T174" i="1"/>
  <c r="O23" i="1"/>
  <c r="R23" i="1" s="1"/>
  <c r="T23" i="1" s="1"/>
  <c r="C186" i="1" l="1"/>
  <c r="N186" i="1" s="1"/>
  <c r="Q185" i="1"/>
  <c r="O185" i="1" s="1"/>
  <c r="R185" i="1" s="1"/>
  <c r="S176" i="1"/>
  <c r="T175" i="1"/>
  <c r="O24" i="1"/>
  <c r="R24" i="1" s="1"/>
  <c r="T24" i="1" s="1"/>
  <c r="C187" i="1" l="1"/>
  <c r="N187" i="1" s="1"/>
  <c r="Q186" i="1"/>
  <c r="O186" i="1" s="1"/>
  <c r="R186" i="1" s="1"/>
  <c r="S177" i="1"/>
  <c r="T176" i="1"/>
  <c r="O25" i="1"/>
  <c r="R25" i="1" s="1"/>
  <c r="T25" i="1" s="1"/>
  <c r="C188" i="1" l="1"/>
  <c r="N188" i="1" s="1"/>
  <c r="Q187" i="1"/>
  <c r="O187" i="1" s="1"/>
  <c r="R187" i="1" s="1"/>
  <c r="S178" i="1"/>
  <c r="T177" i="1"/>
  <c r="O26" i="1"/>
  <c r="R26" i="1" s="1"/>
  <c r="T26" i="1" s="1"/>
  <c r="C189" i="1" l="1"/>
  <c r="Q188" i="1"/>
  <c r="O188" i="1" s="1"/>
  <c r="R188" i="1" s="1"/>
  <c r="S179" i="1"/>
  <c r="T178" i="1"/>
  <c r="O27" i="1"/>
  <c r="R27" i="1" s="1"/>
  <c r="T27" i="1" s="1"/>
  <c r="C190" i="1" l="1"/>
  <c r="N189" i="1"/>
  <c r="Q189" i="1"/>
  <c r="O189" i="1" s="1"/>
  <c r="R189" i="1" s="1"/>
  <c r="S180" i="1"/>
  <c r="T179" i="1"/>
  <c r="O28" i="1"/>
  <c r="R28" i="1" s="1"/>
  <c r="T28" i="1" s="1"/>
  <c r="C191" i="1" l="1"/>
  <c r="N190" i="1"/>
  <c r="Q190" i="1"/>
  <c r="O190" i="1" s="1"/>
  <c r="R190" i="1" s="1"/>
  <c r="S181" i="1"/>
  <c r="T180" i="1"/>
  <c r="O29" i="1"/>
  <c r="R29" i="1" s="1"/>
  <c r="T29" i="1" s="1"/>
  <c r="N191" i="1" l="1"/>
  <c r="C192" i="1"/>
  <c r="Q191" i="1"/>
  <c r="O191" i="1" s="1"/>
  <c r="R191" i="1" s="1"/>
  <c r="S182" i="1"/>
  <c r="T181" i="1"/>
  <c r="O30" i="1"/>
  <c r="R30" i="1" s="1"/>
  <c r="T30" i="1" s="1"/>
  <c r="N192" i="1" l="1"/>
  <c r="C193" i="1"/>
  <c r="Q192" i="1"/>
  <c r="O192" i="1" s="1"/>
  <c r="R192" i="1" s="1"/>
  <c r="S183" i="1"/>
  <c r="T182" i="1"/>
  <c r="O31" i="1"/>
  <c r="R31" i="1" s="1"/>
  <c r="T31" i="1" s="1"/>
  <c r="N193" i="1" l="1"/>
  <c r="C194" i="1"/>
  <c r="Q193" i="1"/>
  <c r="O193" i="1" s="1"/>
  <c r="R193" i="1" s="1"/>
  <c r="S184" i="1"/>
  <c r="T183" i="1"/>
  <c r="O32" i="1"/>
  <c r="R32" i="1" s="1"/>
  <c r="T32" i="1" s="1"/>
  <c r="N194" i="1" l="1"/>
  <c r="C195" i="1"/>
  <c r="Q194" i="1"/>
  <c r="O194" i="1" s="1"/>
  <c r="R194" i="1" s="1"/>
  <c r="S185" i="1"/>
  <c r="T184" i="1"/>
  <c r="O33" i="1"/>
  <c r="R33" i="1" s="1"/>
  <c r="T33" i="1" s="1"/>
  <c r="N195" i="1" l="1"/>
  <c r="C196" i="1"/>
  <c r="Q195" i="1"/>
  <c r="O195" i="1" s="1"/>
  <c r="R195" i="1" s="1"/>
  <c r="S186" i="1"/>
  <c r="T185" i="1"/>
  <c r="O34" i="1"/>
  <c r="R34" i="1" s="1"/>
  <c r="T34" i="1" s="1"/>
  <c r="N196" i="1" l="1"/>
  <c r="C197" i="1"/>
  <c r="Q196" i="1"/>
  <c r="O196" i="1" s="1"/>
  <c r="R196" i="1" s="1"/>
  <c r="S187" i="1"/>
  <c r="T186" i="1"/>
  <c r="O35" i="1"/>
  <c r="R35" i="1" s="1"/>
  <c r="T35" i="1" s="1"/>
  <c r="N197" i="1" l="1"/>
  <c r="C198" i="1"/>
  <c r="Q197" i="1"/>
  <c r="O197" i="1" s="1"/>
  <c r="R197" i="1" s="1"/>
  <c r="S188" i="1"/>
  <c r="T187" i="1"/>
  <c r="O36" i="1"/>
  <c r="R36" i="1" s="1"/>
  <c r="T36" i="1" s="1"/>
  <c r="N198" i="1" l="1"/>
  <c r="C199" i="1"/>
  <c r="Q198" i="1"/>
  <c r="O198" i="1" s="1"/>
  <c r="R198" i="1" s="1"/>
  <c r="S189" i="1"/>
  <c r="T188" i="1"/>
  <c r="O37" i="1"/>
  <c r="R37" i="1" s="1"/>
  <c r="T37" i="1" s="1"/>
  <c r="N199" i="1" l="1"/>
  <c r="C200" i="1"/>
  <c r="Q199" i="1"/>
  <c r="O199" i="1" s="1"/>
  <c r="R199" i="1" s="1"/>
  <c r="S190" i="1"/>
  <c r="T189" i="1"/>
  <c r="O38" i="1"/>
  <c r="R38" i="1" s="1"/>
  <c r="T38" i="1" s="1"/>
  <c r="N200" i="1" l="1"/>
  <c r="C201" i="1"/>
  <c r="Q200" i="1"/>
  <c r="O200" i="1" s="1"/>
  <c r="R200" i="1" s="1"/>
  <c r="T190" i="1"/>
  <c r="S191" i="1"/>
  <c r="O39" i="1"/>
  <c r="R39" i="1" s="1"/>
  <c r="T39" i="1" s="1"/>
  <c r="N201" i="1" l="1"/>
  <c r="C202" i="1"/>
  <c r="Q201" i="1"/>
  <c r="O201" i="1" s="1"/>
  <c r="R201" i="1" s="1"/>
  <c r="S192" i="1"/>
  <c r="T191" i="1"/>
  <c r="O40" i="1"/>
  <c r="R40" i="1" s="1"/>
  <c r="T40" i="1" s="1"/>
  <c r="N202" i="1" l="1"/>
  <c r="Q202" i="1"/>
  <c r="O202" i="1" s="1"/>
  <c r="R202" i="1" s="1"/>
  <c r="C203" i="1"/>
  <c r="S193" i="1"/>
  <c r="T192" i="1"/>
  <c r="O41" i="1"/>
  <c r="R41" i="1" s="1"/>
  <c r="T41" i="1" s="1"/>
  <c r="N203" i="1" l="1"/>
  <c r="C204" i="1"/>
  <c r="Q203" i="1"/>
  <c r="O203" i="1" s="1"/>
  <c r="R203" i="1" s="1"/>
  <c r="S194" i="1"/>
  <c r="T193" i="1"/>
  <c r="O42" i="1"/>
  <c r="R42" i="1" s="1"/>
  <c r="T42" i="1" s="1"/>
  <c r="N204" i="1" l="1"/>
  <c r="Q204" i="1"/>
  <c r="O204" i="1" s="1"/>
  <c r="R204" i="1" s="1"/>
  <c r="C205" i="1"/>
  <c r="S195" i="1"/>
  <c r="T194" i="1"/>
  <c r="N4" i="7"/>
  <c r="O43" i="1"/>
  <c r="R43" i="1" s="1"/>
  <c r="T43" i="1" s="1"/>
  <c r="N205" i="1" l="1"/>
  <c r="C206" i="1"/>
  <c r="Q205" i="1"/>
  <c r="O205" i="1" s="1"/>
  <c r="R205" i="1" s="1"/>
  <c r="S196" i="1"/>
  <c r="T195" i="1"/>
  <c r="O44" i="1"/>
  <c r="R44" i="1" s="1"/>
  <c r="T44" i="1" s="1"/>
  <c r="N206" i="1" l="1"/>
  <c r="Q206" i="1"/>
  <c r="O206" i="1" s="1"/>
  <c r="R206" i="1" s="1"/>
  <c r="C207" i="1"/>
  <c r="S197" i="1"/>
  <c r="T196" i="1"/>
  <c r="O45" i="1"/>
  <c r="R45" i="1" s="1"/>
  <c r="T45" i="1" s="1"/>
  <c r="N207" i="1" l="1"/>
  <c r="Q207" i="1"/>
  <c r="O207" i="1" s="1"/>
  <c r="R207" i="1" s="1"/>
  <c r="C208" i="1"/>
  <c r="S198" i="1"/>
  <c r="T197" i="1"/>
  <c r="O46" i="1"/>
  <c r="R46" i="1" s="1"/>
  <c r="T46" i="1" s="1"/>
  <c r="N208" i="1" l="1"/>
  <c r="C209" i="1"/>
  <c r="Q208" i="1"/>
  <c r="O208" i="1" s="1"/>
  <c r="R208" i="1" s="1"/>
  <c r="S199" i="1"/>
  <c r="T198" i="1"/>
  <c r="O47" i="1"/>
  <c r="R47" i="1" s="1"/>
  <c r="T47" i="1" s="1"/>
  <c r="N209" i="1" l="1"/>
  <c r="Q209" i="1"/>
  <c r="O209" i="1" s="1"/>
  <c r="R209" i="1" s="1"/>
  <c r="C210" i="1"/>
  <c r="S200" i="1"/>
  <c r="T199" i="1"/>
  <c r="O48" i="1"/>
  <c r="R48" i="1" s="1"/>
  <c r="T48" i="1" s="1"/>
  <c r="N210" i="1" l="1"/>
  <c r="C211" i="1"/>
  <c r="Q210" i="1"/>
  <c r="O210" i="1" s="1"/>
  <c r="R210" i="1" s="1"/>
  <c r="S201" i="1"/>
  <c r="T200" i="1"/>
  <c r="O49" i="1"/>
  <c r="R49" i="1" s="1"/>
  <c r="T49" i="1" s="1"/>
  <c r="N211" i="1" l="1"/>
  <c r="C212" i="1"/>
  <c r="Q211" i="1"/>
  <c r="O211" i="1" s="1"/>
  <c r="R211" i="1" s="1"/>
  <c r="S202" i="1"/>
  <c r="T201" i="1"/>
  <c r="O50" i="1"/>
  <c r="R50" i="1" s="1"/>
  <c r="T50" i="1" s="1"/>
  <c r="N212" i="1" l="1"/>
  <c r="Q212" i="1"/>
  <c r="O212" i="1" s="1"/>
  <c r="R212" i="1" s="1"/>
  <c r="C213" i="1"/>
  <c r="S203" i="1"/>
  <c r="T202" i="1"/>
  <c r="O51" i="1"/>
  <c r="R51" i="1" s="1"/>
  <c r="T51" i="1" s="1"/>
  <c r="N213" i="1" l="1"/>
  <c r="C214" i="1"/>
  <c r="Q213" i="1"/>
  <c r="O213" i="1" s="1"/>
  <c r="R213" i="1" s="1"/>
  <c r="S204" i="1"/>
  <c r="T203" i="1"/>
  <c r="O52" i="1"/>
  <c r="R52" i="1" s="1"/>
  <c r="T52" i="1" s="1"/>
  <c r="N214" i="1" l="1"/>
  <c r="C215" i="1"/>
  <c r="Q214" i="1"/>
  <c r="O214" i="1" s="1"/>
  <c r="R214" i="1" s="1"/>
  <c r="S205" i="1"/>
  <c r="T204" i="1"/>
  <c r="O53" i="1"/>
  <c r="R53" i="1" s="1"/>
  <c r="T53" i="1" s="1"/>
  <c r="N215" i="1" l="1"/>
  <c r="C216" i="1"/>
  <c r="Q215" i="1"/>
  <c r="O215" i="1" s="1"/>
  <c r="R215" i="1" s="1"/>
  <c r="S206" i="1"/>
  <c r="T205" i="1"/>
  <c r="O54" i="1"/>
  <c r="R54" i="1" s="1"/>
  <c r="T54" i="1" s="1"/>
  <c r="N216" i="1" l="1"/>
  <c r="Q216" i="1"/>
  <c r="O216" i="1" s="1"/>
  <c r="R216" i="1" s="1"/>
  <c r="C217" i="1"/>
  <c r="S207" i="1"/>
  <c r="T206" i="1"/>
  <c r="O55" i="1"/>
  <c r="R55" i="1" s="1"/>
  <c r="T55" i="1" s="1"/>
  <c r="N217" i="1" l="1"/>
  <c r="Q217" i="1"/>
  <c r="O217" i="1" s="1"/>
  <c r="R217" i="1" s="1"/>
  <c r="C218" i="1"/>
  <c r="S208" i="1"/>
  <c r="T207" i="1"/>
  <c r="O56" i="1"/>
  <c r="R56" i="1" s="1"/>
  <c r="T56" i="1" s="1"/>
  <c r="N218" i="1" l="1"/>
  <c r="C219" i="1"/>
  <c r="Q218" i="1"/>
  <c r="O218" i="1" s="1"/>
  <c r="R218" i="1" s="1"/>
  <c r="S209" i="1"/>
  <c r="T208" i="1"/>
  <c r="O57" i="1"/>
  <c r="R57" i="1" s="1"/>
  <c r="T57" i="1" s="1"/>
  <c r="N219" i="1" l="1"/>
  <c r="C220" i="1"/>
  <c r="Q219" i="1"/>
  <c r="O219" i="1" s="1"/>
  <c r="R219" i="1" s="1"/>
  <c r="S210" i="1"/>
  <c r="T209" i="1"/>
  <c r="O5" i="7"/>
  <c r="O58" i="1"/>
  <c r="R58" i="1" s="1"/>
  <c r="T58" i="1" s="1"/>
  <c r="O4" i="7"/>
  <c r="N220" i="1" l="1"/>
  <c r="Q220" i="1"/>
  <c r="O220" i="1" s="1"/>
  <c r="R220" i="1" s="1"/>
  <c r="C221" i="1"/>
  <c r="S211" i="1"/>
  <c r="T210" i="1"/>
  <c r="O59" i="1"/>
  <c r="R59" i="1" s="1"/>
  <c r="T59" i="1" s="1"/>
  <c r="N221" i="1" l="1"/>
  <c r="C222" i="1"/>
  <c r="Q221" i="1"/>
  <c r="O221" i="1" s="1"/>
  <c r="R221" i="1" s="1"/>
  <c r="S212" i="1"/>
  <c r="T211" i="1"/>
  <c r="O60" i="1"/>
  <c r="R60" i="1" s="1"/>
  <c r="T60" i="1" s="1"/>
  <c r="N222" i="1" l="1"/>
  <c r="C223" i="1"/>
  <c r="Q222" i="1"/>
  <c r="O222" i="1" s="1"/>
  <c r="R222" i="1" s="1"/>
  <c r="S213" i="1"/>
  <c r="T212" i="1"/>
  <c r="O61" i="1"/>
  <c r="R61" i="1" s="1"/>
  <c r="T61" i="1" s="1"/>
  <c r="N223" i="1" l="1"/>
  <c r="C224" i="1"/>
  <c r="Q223" i="1"/>
  <c r="O223" i="1" s="1"/>
  <c r="R223" i="1" s="1"/>
  <c r="S214" i="1"/>
  <c r="T213" i="1"/>
  <c r="O62" i="1"/>
  <c r="R62" i="1" s="1"/>
  <c r="T62" i="1" s="1"/>
  <c r="N224" i="1" l="1"/>
  <c r="Q224" i="1"/>
  <c r="O224" i="1" s="1"/>
  <c r="R224" i="1" s="1"/>
  <c r="C225" i="1"/>
  <c r="S215" i="1"/>
  <c r="T214" i="1"/>
  <c r="O63" i="1"/>
  <c r="R63" i="1" s="1"/>
  <c r="T63" i="1" s="1"/>
  <c r="N225" i="1" l="1"/>
  <c r="Q225" i="1"/>
  <c r="O225" i="1" s="1"/>
  <c r="R225" i="1" s="1"/>
  <c r="C226" i="1"/>
  <c r="S216" i="1"/>
  <c r="T215" i="1"/>
  <c r="O64" i="1"/>
  <c r="R64" i="1" s="1"/>
  <c r="T64" i="1" s="1"/>
  <c r="N226" i="1" l="1"/>
  <c r="C227" i="1"/>
  <c r="Q226" i="1"/>
  <c r="O226" i="1" s="1"/>
  <c r="R226" i="1" s="1"/>
  <c r="S217" i="1"/>
  <c r="T216" i="1"/>
  <c r="O65" i="1"/>
  <c r="R65" i="1" s="1"/>
  <c r="T65" i="1" s="1"/>
  <c r="N227" i="1" l="1"/>
  <c r="Q227" i="1"/>
  <c r="O227" i="1" s="1"/>
  <c r="R227" i="1" s="1"/>
  <c r="C228" i="1"/>
  <c r="S218" i="1"/>
  <c r="T217" i="1"/>
  <c r="O66" i="1"/>
  <c r="R66" i="1" s="1"/>
  <c r="T66" i="1" s="1"/>
  <c r="N228" i="1" l="1"/>
  <c r="C229" i="1"/>
  <c r="Q228" i="1"/>
  <c r="O228" i="1" s="1"/>
  <c r="R228" i="1" s="1"/>
  <c r="S219" i="1"/>
  <c r="T218" i="1"/>
  <c r="O67" i="1"/>
  <c r="R67" i="1" s="1"/>
  <c r="T67" i="1" s="1"/>
  <c r="N229" i="1" l="1"/>
  <c r="C230" i="1"/>
  <c r="Q229" i="1"/>
  <c r="O229" i="1" s="1"/>
  <c r="R229" i="1" s="1"/>
  <c r="S220" i="1"/>
  <c r="T219" i="1"/>
  <c r="O68" i="1"/>
  <c r="R68" i="1" s="1"/>
  <c r="T68" i="1" s="1"/>
  <c r="N230" i="1" l="1"/>
  <c r="Q230" i="1"/>
  <c r="O230" i="1" s="1"/>
  <c r="R230" i="1" s="1"/>
  <c r="C231" i="1"/>
  <c r="S221" i="1"/>
  <c r="T220" i="1"/>
  <c r="O69" i="1"/>
  <c r="R69" i="1" s="1"/>
  <c r="T69" i="1" s="1"/>
  <c r="N231" i="1" l="1"/>
  <c r="C232" i="1"/>
  <c r="Q231" i="1"/>
  <c r="O231" i="1" s="1"/>
  <c r="R231" i="1" s="1"/>
  <c r="S222" i="1"/>
  <c r="T221" i="1"/>
  <c r="O70" i="1"/>
  <c r="R70" i="1" s="1"/>
  <c r="T70" i="1" s="1"/>
  <c r="N232" i="1" l="1"/>
  <c r="Q232" i="1"/>
  <c r="O232" i="1" s="1"/>
  <c r="R232" i="1" s="1"/>
  <c r="C233" i="1"/>
  <c r="S223" i="1"/>
  <c r="T222" i="1"/>
  <c r="O71" i="1"/>
  <c r="R71" i="1" s="1"/>
  <c r="T71" i="1" s="1"/>
  <c r="N233" i="1" l="1"/>
  <c r="C234" i="1"/>
  <c r="Q233" i="1"/>
  <c r="O233" i="1" s="1"/>
  <c r="R233" i="1" s="1"/>
  <c r="S224" i="1"/>
  <c r="T223" i="1"/>
  <c r="O72" i="1"/>
  <c r="R72" i="1" s="1"/>
  <c r="T72" i="1" s="1"/>
  <c r="N234" i="1" l="1"/>
  <c r="C235" i="1"/>
  <c r="Q234" i="1"/>
  <c r="O234" i="1" s="1"/>
  <c r="R234" i="1" s="1"/>
  <c r="S225" i="1"/>
  <c r="T224" i="1"/>
  <c r="N6" i="7"/>
  <c r="O73" i="1"/>
  <c r="R73" i="1" s="1"/>
  <c r="T73" i="1" s="1"/>
  <c r="N235" i="1" l="1"/>
  <c r="Q235" i="1"/>
  <c r="O235" i="1" s="1"/>
  <c r="R235" i="1" s="1"/>
  <c r="C236" i="1"/>
  <c r="S226" i="1"/>
  <c r="T225" i="1"/>
  <c r="O74" i="1"/>
  <c r="R74" i="1" s="1"/>
  <c r="T74" i="1" s="1"/>
  <c r="N236" i="1" l="1"/>
  <c r="Q236" i="1"/>
  <c r="O236" i="1" s="1"/>
  <c r="R236" i="1" s="1"/>
  <c r="C237" i="1"/>
  <c r="S227" i="1"/>
  <c r="T226" i="1"/>
  <c r="O75" i="1"/>
  <c r="R75" i="1" s="1"/>
  <c r="T75" i="1" s="1"/>
  <c r="N237" i="1" l="1"/>
  <c r="C238" i="1"/>
  <c r="Q237" i="1"/>
  <c r="O237" i="1" s="1"/>
  <c r="R237" i="1" s="1"/>
  <c r="S228" i="1"/>
  <c r="T227" i="1"/>
  <c r="O76" i="1"/>
  <c r="R76" i="1" s="1"/>
  <c r="T76" i="1" s="1"/>
  <c r="N238" i="1" l="1"/>
  <c r="C239" i="1"/>
  <c r="Q238" i="1"/>
  <c r="O238" i="1" s="1"/>
  <c r="R238" i="1" s="1"/>
  <c r="S229" i="1"/>
  <c r="T228" i="1"/>
  <c r="O77" i="1"/>
  <c r="R77" i="1" s="1"/>
  <c r="T77" i="1" s="1"/>
  <c r="N239" i="1" l="1"/>
  <c r="Q239" i="1"/>
  <c r="O239" i="1" s="1"/>
  <c r="R239" i="1" s="1"/>
  <c r="C240" i="1"/>
  <c r="S230" i="1"/>
  <c r="T229" i="1"/>
  <c r="O78" i="1"/>
  <c r="R78" i="1" s="1"/>
  <c r="T78" i="1" s="1"/>
  <c r="N240" i="1" l="1"/>
  <c r="C241" i="1"/>
  <c r="Q240" i="1"/>
  <c r="O240" i="1" s="1"/>
  <c r="R240" i="1" s="1"/>
  <c r="S231" i="1"/>
  <c r="T230" i="1"/>
  <c r="O79" i="1"/>
  <c r="R79" i="1" s="1"/>
  <c r="T79" i="1" s="1"/>
  <c r="N241" i="1" l="1"/>
  <c r="C242" i="1"/>
  <c r="Q241" i="1"/>
  <c r="O241" i="1" s="1"/>
  <c r="R241" i="1" s="1"/>
  <c r="S232" i="1"/>
  <c r="T231" i="1"/>
  <c r="O80" i="1"/>
  <c r="R80" i="1" s="1"/>
  <c r="T80" i="1" s="1"/>
  <c r="N242" i="1" l="1"/>
  <c r="Q242" i="1"/>
  <c r="O242" i="1" s="1"/>
  <c r="R242" i="1" s="1"/>
  <c r="C243" i="1"/>
  <c r="S233" i="1"/>
  <c r="T232" i="1"/>
  <c r="O81" i="1"/>
  <c r="R81" i="1" s="1"/>
  <c r="T81" i="1" s="1"/>
  <c r="N243" i="1" l="1"/>
  <c r="C244" i="1"/>
  <c r="Q243" i="1"/>
  <c r="O243" i="1" s="1"/>
  <c r="R243" i="1" s="1"/>
  <c r="S234" i="1"/>
  <c r="T233" i="1"/>
  <c r="O82" i="1"/>
  <c r="R82" i="1" s="1"/>
  <c r="T82" i="1" s="1"/>
  <c r="N244" i="1" l="1"/>
  <c r="Q244" i="1"/>
  <c r="O244" i="1" s="1"/>
  <c r="R244" i="1" s="1"/>
  <c r="C245" i="1"/>
  <c r="S235" i="1"/>
  <c r="T234" i="1"/>
  <c r="O83" i="1"/>
  <c r="R83" i="1" s="1"/>
  <c r="T83" i="1" s="1"/>
  <c r="N245" i="1" l="1"/>
  <c r="C246" i="1"/>
  <c r="Q245" i="1"/>
  <c r="O245" i="1" s="1"/>
  <c r="R245" i="1" s="1"/>
  <c r="S236" i="1"/>
  <c r="T235" i="1"/>
  <c r="O84" i="1"/>
  <c r="R84" i="1" s="1"/>
  <c r="T84" i="1" s="1"/>
  <c r="N246" i="1" l="1"/>
  <c r="C247" i="1"/>
  <c r="Q246" i="1"/>
  <c r="O246" i="1" s="1"/>
  <c r="R246" i="1" s="1"/>
  <c r="S237" i="1"/>
  <c r="T236" i="1"/>
  <c r="O85" i="1"/>
  <c r="R85" i="1" s="1"/>
  <c r="T85" i="1" s="1"/>
  <c r="N247" i="1" l="1"/>
  <c r="C248" i="1"/>
  <c r="Q247" i="1"/>
  <c r="O247" i="1" s="1"/>
  <c r="R247" i="1" s="1"/>
  <c r="S238" i="1"/>
  <c r="T237" i="1"/>
  <c r="O6" i="7"/>
  <c r="O86" i="1"/>
  <c r="R86" i="1" s="1"/>
  <c r="T86" i="1" s="1"/>
  <c r="N248" i="1" l="1"/>
  <c r="Q248" i="1"/>
  <c r="O248" i="1" s="1"/>
  <c r="R248" i="1" s="1"/>
  <c r="C249" i="1"/>
  <c r="S239" i="1"/>
  <c r="T238" i="1"/>
  <c r="N7" i="7"/>
  <c r="O87" i="1"/>
  <c r="R87" i="1" s="1"/>
  <c r="T87" i="1" s="1"/>
  <c r="N249" i="1" l="1"/>
  <c r="Q249" i="1"/>
  <c r="O249" i="1" s="1"/>
  <c r="R249" i="1" s="1"/>
  <c r="C250" i="1"/>
  <c r="S240" i="1"/>
  <c r="T239" i="1"/>
  <c r="O88" i="1"/>
  <c r="R88" i="1" s="1"/>
  <c r="T88" i="1" s="1"/>
  <c r="N250" i="1" l="1"/>
  <c r="C251" i="1"/>
  <c r="Q250" i="1"/>
  <c r="O250" i="1" s="1"/>
  <c r="R250" i="1" s="1"/>
  <c r="S241" i="1"/>
  <c r="T240" i="1"/>
  <c r="O89" i="1"/>
  <c r="R89" i="1" s="1"/>
  <c r="T89" i="1" s="1"/>
  <c r="N251" i="1" l="1"/>
  <c r="C252" i="1"/>
  <c r="Q251" i="1"/>
  <c r="O251" i="1" s="1"/>
  <c r="R251" i="1" s="1"/>
  <c r="S242" i="1"/>
  <c r="T241" i="1"/>
  <c r="O90" i="1"/>
  <c r="R90" i="1" s="1"/>
  <c r="T90" i="1" s="1"/>
  <c r="N252" i="1" l="1"/>
  <c r="C253" i="1"/>
  <c r="Q252" i="1"/>
  <c r="O252" i="1" s="1"/>
  <c r="R252" i="1" s="1"/>
  <c r="S243" i="1"/>
  <c r="T242" i="1"/>
  <c r="O91" i="1"/>
  <c r="R91" i="1" s="1"/>
  <c r="T91" i="1" s="1"/>
  <c r="N253" i="1" l="1"/>
  <c r="C254" i="1"/>
  <c r="Q253" i="1"/>
  <c r="O253" i="1" s="1"/>
  <c r="R253" i="1" s="1"/>
  <c r="S244" i="1"/>
  <c r="T243" i="1"/>
  <c r="O92" i="1"/>
  <c r="R92" i="1" s="1"/>
  <c r="T92" i="1" s="1"/>
  <c r="N254" i="1" l="1"/>
  <c r="Q254" i="1"/>
  <c r="O254" i="1" s="1"/>
  <c r="R254" i="1" s="1"/>
  <c r="C255" i="1"/>
  <c r="S245" i="1"/>
  <c r="T244" i="1"/>
  <c r="O93" i="1"/>
  <c r="R93" i="1" s="1"/>
  <c r="T93" i="1" s="1"/>
  <c r="N255" i="1" l="1"/>
  <c r="Q255" i="1"/>
  <c r="O255" i="1" s="1"/>
  <c r="R255" i="1" s="1"/>
  <c r="C256" i="1"/>
  <c r="S246" i="1"/>
  <c r="T245" i="1"/>
  <c r="O94" i="1"/>
  <c r="R94" i="1" s="1"/>
  <c r="T94" i="1" s="1"/>
  <c r="N256" i="1" l="1"/>
  <c r="Q256" i="1"/>
  <c r="O256" i="1" s="1"/>
  <c r="R256" i="1" s="1"/>
  <c r="C257" i="1"/>
  <c r="S247" i="1"/>
  <c r="T246" i="1"/>
  <c r="O95" i="1"/>
  <c r="R95" i="1" s="1"/>
  <c r="T95" i="1" s="1"/>
  <c r="N257" i="1" l="1"/>
  <c r="C258" i="1"/>
  <c r="Q257" i="1"/>
  <c r="O257" i="1" s="1"/>
  <c r="R257" i="1" s="1"/>
  <c r="S248" i="1"/>
  <c r="T247" i="1"/>
  <c r="O96" i="1"/>
  <c r="R96" i="1" s="1"/>
  <c r="T96" i="1" s="1"/>
  <c r="N258" i="1" l="1"/>
  <c r="Q258" i="1"/>
  <c r="O258" i="1" s="1"/>
  <c r="R258" i="1" s="1"/>
  <c r="C259" i="1"/>
  <c r="S249" i="1"/>
  <c r="T248" i="1"/>
  <c r="O97" i="1"/>
  <c r="R97" i="1" s="1"/>
  <c r="T97" i="1" s="1"/>
  <c r="N259" i="1" l="1"/>
  <c r="C260" i="1"/>
  <c r="Q259" i="1"/>
  <c r="O259" i="1" s="1"/>
  <c r="R259" i="1" s="1"/>
  <c r="S250" i="1"/>
  <c r="T249" i="1"/>
  <c r="O98" i="1"/>
  <c r="R98" i="1" s="1"/>
  <c r="T98" i="1" s="1"/>
  <c r="N260" i="1" l="1"/>
  <c r="C261" i="1"/>
  <c r="Q260" i="1"/>
  <c r="O260" i="1" s="1"/>
  <c r="R260" i="1" s="1"/>
  <c r="S251" i="1"/>
  <c r="T250" i="1"/>
  <c r="O99" i="1"/>
  <c r="R99" i="1" s="1"/>
  <c r="T99" i="1" s="1"/>
  <c r="N261" i="1" l="1"/>
  <c r="Q261" i="1"/>
  <c r="O261" i="1" s="1"/>
  <c r="R261" i="1" s="1"/>
  <c r="C262" i="1"/>
  <c r="S252" i="1"/>
  <c r="T251" i="1"/>
  <c r="O100" i="1"/>
  <c r="R100" i="1" s="1"/>
  <c r="T100" i="1" s="1"/>
  <c r="N262" i="1" l="1"/>
  <c r="Q262" i="1"/>
  <c r="O262" i="1" s="1"/>
  <c r="R262" i="1" s="1"/>
  <c r="C263" i="1"/>
  <c r="S253" i="1"/>
  <c r="T252" i="1"/>
  <c r="O101" i="1"/>
  <c r="R101" i="1" s="1"/>
  <c r="T101" i="1" s="1"/>
  <c r="N263" i="1" l="1"/>
  <c r="Q263" i="1"/>
  <c r="O263" i="1" s="1"/>
  <c r="R263" i="1" s="1"/>
  <c r="C264" i="1"/>
  <c r="S254" i="1"/>
  <c r="T253" i="1"/>
  <c r="O102" i="1"/>
  <c r="R102" i="1" s="1"/>
  <c r="T102" i="1" s="1"/>
  <c r="N264" i="1" l="1"/>
  <c r="Q264" i="1"/>
  <c r="O264" i="1" s="1"/>
  <c r="R264" i="1" s="1"/>
  <c r="C265" i="1"/>
  <c r="S255" i="1"/>
  <c r="T254" i="1"/>
  <c r="O103" i="1"/>
  <c r="R103" i="1" s="1"/>
  <c r="T103" i="1" s="1"/>
  <c r="N265" i="1" l="1"/>
  <c r="Q265" i="1"/>
  <c r="O265" i="1" s="1"/>
  <c r="R265" i="1" s="1"/>
  <c r="C266" i="1"/>
  <c r="C267" i="1" s="1"/>
  <c r="S256" i="1"/>
  <c r="T255" i="1"/>
  <c r="O104" i="1"/>
  <c r="R104" i="1" s="1"/>
  <c r="T104" i="1" s="1"/>
  <c r="N267" i="1" l="1"/>
  <c r="Q267" i="1"/>
  <c r="O267" i="1" s="1"/>
  <c r="R267" i="1" s="1"/>
  <c r="C268" i="1"/>
  <c r="N266" i="1"/>
  <c r="Q266" i="1"/>
  <c r="O266" i="1" s="1"/>
  <c r="R266" i="1" s="1"/>
  <c r="S257" i="1"/>
  <c r="T256" i="1"/>
  <c r="O105" i="1"/>
  <c r="R105" i="1" s="1"/>
  <c r="T105" i="1" s="1"/>
  <c r="C269" i="1" l="1"/>
  <c r="Q268" i="1"/>
  <c r="O268" i="1" s="1"/>
  <c r="R268" i="1" s="1"/>
  <c r="N268" i="1"/>
  <c r="S258" i="1"/>
  <c r="T257" i="1"/>
  <c r="O106" i="1"/>
  <c r="R106" i="1" s="1"/>
  <c r="T106" i="1" s="1"/>
  <c r="N269" i="1" l="1"/>
  <c r="C270" i="1"/>
  <c r="Q269" i="1"/>
  <c r="O269" i="1" s="1"/>
  <c r="R269" i="1" s="1"/>
  <c r="S259" i="1"/>
  <c r="T258" i="1"/>
  <c r="O107" i="1"/>
  <c r="R107" i="1" s="1"/>
  <c r="T107" i="1" s="1"/>
  <c r="C271" i="1" l="1"/>
  <c r="Q270" i="1"/>
  <c r="O270" i="1" s="1"/>
  <c r="R270" i="1" s="1"/>
  <c r="N270" i="1"/>
  <c r="S260" i="1"/>
  <c r="T259" i="1"/>
  <c r="O108" i="1"/>
  <c r="R108" i="1" s="1"/>
  <c r="T108" i="1" s="1"/>
  <c r="Q271" i="1" l="1"/>
  <c r="O271" i="1" s="1"/>
  <c r="R271" i="1" s="1"/>
  <c r="N271" i="1"/>
  <c r="C272" i="1"/>
  <c r="S261" i="1"/>
  <c r="T260" i="1"/>
  <c r="O109" i="1"/>
  <c r="R109" i="1" s="1"/>
  <c r="T109" i="1" s="1"/>
  <c r="C273" i="1" l="1"/>
  <c r="Q272" i="1"/>
  <c r="O272" i="1" s="1"/>
  <c r="R272" i="1" s="1"/>
  <c r="N272" i="1"/>
  <c r="S262" i="1"/>
  <c r="T261" i="1"/>
  <c r="O110" i="1"/>
  <c r="R110" i="1" s="1"/>
  <c r="T110" i="1" s="1"/>
  <c r="N273" i="1" l="1"/>
  <c r="C274" i="1"/>
  <c r="Q273" i="1"/>
  <c r="O273" i="1" s="1"/>
  <c r="R273" i="1" s="1"/>
  <c r="S263" i="1"/>
  <c r="T262" i="1"/>
  <c r="O111" i="1"/>
  <c r="R111" i="1" s="1"/>
  <c r="T111" i="1" s="1"/>
  <c r="N274" i="1" l="1"/>
  <c r="C275" i="1"/>
  <c r="Q274" i="1"/>
  <c r="O274" i="1" s="1"/>
  <c r="R274" i="1" s="1"/>
  <c r="S264" i="1"/>
  <c r="T263" i="1"/>
  <c r="O112" i="1"/>
  <c r="R112" i="1" s="1"/>
  <c r="T112" i="1" s="1"/>
  <c r="N275" i="1" l="1"/>
  <c r="C276" i="1"/>
  <c r="Q275" i="1"/>
  <c r="O275" i="1" s="1"/>
  <c r="R275" i="1" s="1"/>
  <c r="S265" i="1"/>
  <c r="T264" i="1"/>
  <c r="O113" i="1"/>
  <c r="R113" i="1" s="1"/>
  <c r="T113" i="1" s="1"/>
  <c r="Q276" i="1" l="1"/>
  <c r="O276" i="1" s="1"/>
  <c r="R276" i="1" s="1"/>
  <c r="N276" i="1"/>
  <c r="C277" i="1"/>
  <c r="S266" i="1"/>
  <c r="T265" i="1"/>
  <c r="O114" i="1"/>
  <c r="R114" i="1" s="1"/>
  <c r="T114" i="1" s="1"/>
  <c r="T266" i="1" l="1"/>
  <c r="S267" i="1"/>
  <c r="C278" i="1"/>
  <c r="Q277" i="1"/>
  <c r="O277" i="1" s="1"/>
  <c r="R277" i="1" s="1"/>
  <c r="N277" i="1"/>
  <c r="O115" i="1"/>
  <c r="R115" i="1" s="1"/>
  <c r="T115" i="1" s="1"/>
  <c r="N278" i="1" l="1"/>
  <c r="C279" i="1"/>
  <c r="Q278" i="1"/>
  <c r="O278" i="1" s="1"/>
  <c r="R278" i="1" s="1"/>
  <c r="S268" i="1"/>
  <c r="T267" i="1"/>
  <c r="O116" i="1"/>
  <c r="R116" i="1" s="1"/>
  <c r="T116" i="1" s="1"/>
  <c r="S269" i="1" l="1"/>
  <c r="T268" i="1"/>
  <c r="N279" i="1"/>
  <c r="C280" i="1"/>
  <c r="Q279" i="1"/>
  <c r="O279" i="1" s="1"/>
  <c r="R279" i="1" s="1"/>
  <c r="O117" i="1"/>
  <c r="R117" i="1" s="1"/>
  <c r="T117" i="1" s="1"/>
  <c r="C281" i="1" l="1"/>
  <c r="Q280" i="1"/>
  <c r="O280" i="1" s="1"/>
  <c r="R280" i="1" s="1"/>
  <c r="N280" i="1"/>
  <c r="S270" i="1"/>
  <c r="T269" i="1"/>
  <c r="O118" i="1"/>
  <c r="R118" i="1" s="1"/>
  <c r="T118" i="1" s="1"/>
  <c r="S271" i="1" l="1"/>
  <c r="T270" i="1"/>
  <c r="N281" i="1"/>
  <c r="C282" i="1"/>
  <c r="Q281" i="1"/>
  <c r="O281" i="1" s="1"/>
  <c r="R281" i="1" s="1"/>
  <c r="O119" i="1"/>
  <c r="R119" i="1" s="1"/>
  <c r="T119" i="1" s="1"/>
  <c r="C283" i="1" l="1"/>
  <c r="Q282" i="1"/>
  <c r="O282" i="1" s="1"/>
  <c r="R282" i="1" s="1"/>
  <c r="N282" i="1"/>
  <c r="S272" i="1"/>
  <c r="T271" i="1"/>
  <c r="O120" i="1"/>
  <c r="R120" i="1" s="1"/>
  <c r="T120" i="1" s="1"/>
  <c r="S273" i="1" l="1"/>
  <c r="T272" i="1"/>
  <c r="N283" i="1"/>
  <c r="C284" i="1"/>
  <c r="Q283" i="1"/>
  <c r="O283" i="1" s="1"/>
  <c r="R283" i="1" s="1"/>
  <c r="O121" i="1"/>
  <c r="R121" i="1" s="1"/>
  <c r="T121" i="1" s="1"/>
  <c r="C285" i="1" l="1"/>
  <c r="N284" i="1"/>
  <c r="Q284" i="1"/>
  <c r="O284" i="1" s="1"/>
  <c r="R284" i="1" s="1"/>
  <c r="S274" i="1"/>
  <c r="T273" i="1"/>
  <c r="O122" i="1"/>
  <c r="R122" i="1" s="1"/>
  <c r="T122" i="1" s="1"/>
  <c r="S275" i="1" l="1"/>
  <c r="T274" i="1"/>
  <c r="Q285" i="1"/>
  <c r="O285" i="1" s="1"/>
  <c r="R285" i="1" s="1"/>
  <c r="C286" i="1"/>
  <c r="N285" i="1"/>
  <c r="O123" i="1"/>
  <c r="R123" i="1" s="1"/>
  <c r="T123" i="1" s="1"/>
  <c r="Q286" i="1" l="1"/>
  <c r="O286" i="1" s="1"/>
  <c r="R286" i="1" s="1"/>
  <c r="N286" i="1"/>
  <c r="C287" i="1"/>
  <c r="S276" i="1"/>
  <c r="T275" i="1"/>
  <c r="O124" i="1"/>
  <c r="R124" i="1" s="1"/>
  <c r="T124" i="1" s="1"/>
  <c r="S277" i="1" l="1"/>
  <c r="T276" i="1"/>
  <c r="Q287" i="1"/>
  <c r="O287" i="1" s="1"/>
  <c r="R287" i="1" s="1"/>
  <c r="C288" i="1"/>
  <c r="N287" i="1"/>
  <c r="O125" i="1"/>
  <c r="R125" i="1" s="1"/>
  <c r="T125" i="1" s="1"/>
  <c r="Q288" i="1" l="1"/>
  <c r="O288" i="1" s="1"/>
  <c r="R288" i="1" s="1"/>
  <c r="N288" i="1"/>
  <c r="C289" i="1"/>
  <c r="S278" i="1"/>
  <c r="T277" i="1"/>
  <c r="O126" i="1"/>
  <c r="R126" i="1" s="1"/>
  <c r="T126" i="1" s="1"/>
  <c r="S279" i="1" l="1"/>
  <c r="T278" i="1"/>
  <c r="N289" i="1"/>
  <c r="C290" i="1"/>
  <c r="Q289" i="1"/>
  <c r="O289" i="1" s="1"/>
  <c r="R289" i="1" s="1"/>
  <c r="O127" i="1"/>
  <c r="R127" i="1" s="1"/>
  <c r="T127" i="1" s="1"/>
  <c r="C291" i="1" l="1"/>
  <c r="Q290" i="1"/>
  <c r="O290" i="1" s="1"/>
  <c r="R290" i="1" s="1"/>
  <c r="N290" i="1"/>
  <c r="S280" i="1"/>
  <c r="T279" i="1"/>
  <c r="O128" i="1"/>
  <c r="R128" i="1" s="1"/>
  <c r="T128" i="1" s="1"/>
  <c r="S281" i="1" l="1"/>
  <c r="T280" i="1"/>
  <c r="Q291" i="1"/>
  <c r="O291" i="1" s="1"/>
  <c r="R291" i="1" s="1"/>
  <c r="N291" i="1"/>
  <c r="O129" i="1"/>
  <c r="R129" i="1" s="1"/>
  <c r="T129" i="1" s="1"/>
  <c r="S282" i="1" l="1"/>
  <c r="T281" i="1"/>
  <c r="O130" i="1"/>
  <c r="R130" i="1" s="1"/>
  <c r="T130" i="1" s="1"/>
  <c r="S283" i="1" l="1"/>
  <c r="T282" i="1"/>
  <c r="O131" i="1"/>
  <c r="R131" i="1" s="1"/>
  <c r="T131" i="1" s="1"/>
  <c r="S284" i="1" l="1"/>
  <c r="T283" i="1"/>
  <c r="O132" i="1"/>
  <c r="R132" i="1" s="1"/>
  <c r="T132" i="1" s="1"/>
  <c r="S285" i="1" l="1"/>
  <c r="T284" i="1"/>
  <c r="O133" i="1"/>
  <c r="R133" i="1" s="1"/>
  <c r="T133" i="1" s="1"/>
  <c r="S286" i="1" l="1"/>
  <c r="T285" i="1"/>
  <c r="O134" i="1"/>
  <c r="R134" i="1" s="1"/>
  <c r="T134" i="1" s="1"/>
  <c r="S287" i="1" l="1"/>
  <c r="T286" i="1"/>
  <c r="O135" i="1"/>
  <c r="R135" i="1" s="1"/>
  <c r="T135" i="1" s="1"/>
  <c r="S288" i="1" l="1"/>
  <c r="T287" i="1"/>
  <c r="O136" i="1"/>
  <c r="R136" i="1" s="1"/>
  <c r="T136" i="1" s="1"/>
  <c r="S289" i="1" l="1"/>
  <c r="T288" i="1"/>
  <c r="O137" i="1"/>
  <c r="R137" i="1" s="1"/>
  <c r="T137" i="1" s="1"/>
  <c r="S290" i="1" l="1"/>
  <c r="T289" i="1"/>
  <c r="O138" i="1"/>
  <c r="R138" i="1" s="1"/>
  <c r="T138" i="1" s="1"/>
  <c r="S291" i="1" l="1"/>
  <c r="T291" i="1" s="1"/>
  <c r="T290" i="1"/>
  <c r="O139" i="1"/>
  <c r="R139" i="1" s="1"/>
  <c r="T139" i="1" s="1"/>
  <c r="O140" i="1" l="1"/>
  <c r="R140" i="1" s="1"/>
  <c r="T140" i="1" s="1"/>
  <c r="O141" i="1" l="1"/>
  <c r="R141" i="1" s="1"/>
  <c r="T141" i="1" s="1"/>
  <c r="O142" i="1" l="1"/>
  <c r="R142" i="1" s="1"/>
  <c r="T142" i="1" s="1"/>
  <c r="O143" i="1" l="1"/>
  <c r="R143" i="1" s="1"/>
  <c r="T143" i="1" s="1"/>
  <c r="O144" i="1" l="1"/>
  <c r="R144" i="1" s="1"/>
  <c r="T144" i="1" s="1"/>
  <c r="O145" i="1" l="1"/>
  <c r="R145" i="1" s="1"/>
  <c r="T145" i="1" s="1"/>
  <c r="O146" i="1" l="1"/>
  <c r="R146" i="1" s="1"/>
  <c r="T146" i="1" s="1"/>
  <c r="O147" i="1" l="1"/>
  <c r="R147" i="1" s="1"/>
  <c r="T147" i="1" s="1"/>
  <c r="O148" i="1" l="1"/>
  <c r="R148" i="1" s="1"/>
  <c r="T148" i="1" s="1"/>
  <c r="O149" i="1" l="1"/>
  <c r="R149" i="1" s="1"/>
  <c r="T149" i="1" s="1"/>
  <c r="O150" i="1" l="1"/>
  <c r="R150" i="1" l="1"/>
  <c r="T150" i="1" s="1"/>
  <c r="O151" i="1"/>
  <c r="R151" i="1" s="1"/>
  <c r="T151" i="1" s="1"/>
  <c r="O152" i="1" l="1"/>
  <c r="R152" i="1" s="1"/>
  <c r="T152" i="1" s="1"/>
  <c r="O153" i="1" l="1"/>
  <c r="R153" i="1" s="1"/>
  <c r="T153" i="1" s="1"/>
  <c r="O154" i="1" l="1"/>
  <c r="R154" i="1" s="1"/>
  <c r="T154" i="1" s="1"/>
  <c r="O155" i="1" l="1"/>
  <c r="R155" i="1" s="1"/>
  <c r="T155" i="1" s="1"/>
  <c r="O156" i="1" l="1"/>
  <c r="R156" i="1" s="1"/>
  <c r="T156" i="1" s="1"/>
  <c r="O157" i="1" l="1"/>
  <c r="I47" i="14" s="1"/>
  <c r="R157" i="1" l="1"/>
  <c r="T157" i="1" s="1"/>
  <c r="O158" i="1"/>
  <c r="R158" i="1" s="1"/>
  <c r="T158" i="1" s="1"/>
  <c r="O159" i="1" l="1"/>
  <c r="R159" i="1" s="1"/>
  <c r="T159" i="1" s="1"/>
  <c r="L4" i="7" l="1"/>
  <c r="B3" i="5"/>
  <c r="B8" i="5" l="1"/>
  <c r="B6" i="5"/>
  <c r="M5" i="7"/>
  <c r="L13" i="7"/>
  <c r="G8" i="1" l="1"/>
  <c r="D8" i="1" s="1"/>
  <c r="F8" i="1" l="1"/>
  <c r="E8" i="1" s="1"/>
  <c r="G9" i="1" s="1"/>
  <c r="D9" i="1" s="1"/>
  <c r="F9" i="1" l="1"/>
  <c r="E9" i="1" l="1"/>
  <c r="G10" i="1" s="1"/>
  <c r="D10" i="1" s="1"/>
  <c r="F10" i="1" l="1"/>
  <c r="E10" i="1" s="1"/>
  <c r="G11" i="1" s="1"/>
  <c r="D11" i="1" s="1"/>
  <c r="F11" i="1" l="1"/>
  <c r="E11" i="1" s="1"/>
  <c r="G12" i="1" s="1"/>
  <c r="D12" i="1" s="1"/>
  <c r="F12" i="1" l="1"/>
  <c r="E12" i="1" s="1"/>
  <c r="G13" i="1" s="1"/>
  <c r="D13" i="1" s="1"/>
  <c r="F13" i="1" l="1"/>
  <c r="E13" i="1" s="1"/>
  <c r="G14" i="1" s="1"/>
  <c r="D14" i="1" s="1"/>
  <c r="F15" i="1" l="1"/>
  <c r="F14" i="1"/>
  <c r="E14" i="1" s="1"/>
  <c r="G15" i="1" s="1"/>
  <c r="D15" i="1" s="1"/>
  <c r="E15" i="1" l="1"/>
  <c r="G16" i="1" s="1"/>
  <c r="D16" i="1" l="1"/>
  <c r="F16" i="1"/>
  <c r="E16" i="1" l="1"/>
  <c r="G17" i="1" s="1"/>
  <c r="D17" i="1" l="1"/>
  <c r="F17" i="1"/>
  <c r="E17" i="1" l="1"/>
  <c r="G18" i="1" s="1"/>
  <c r="D18" i="1" s="1"/>
  <c r="F18" i="1" l="1"/>
  <c r="E18" i="1" s="1"/>
  <c r="G19" i="1" s="1"/>
  <c r="D19" i="1" l="1"/>
  <c r="F19" i="1"/>
  <c r="E19" i="1" l="1"/>
  <c r="G20" i="1" s="1"/>
  <c r="D20" i="1" l="1"/>
  <c r="F20" i="1"/>
  <c r="E20" i="1" l="1"/>
  <c r="G21" i="1" s="1"/>
  <c r="D21" i="1" l="1"/>
  <c r="F21" i="1"/>
  <c r="E21" i="1" l="1"/>
  <c r="G22" i="1" s="1"/>
  <c r="D22" i="1" l="1"/>
  <c r="F22" i="1"/>
  <c r="E22" i="1" l="1"/>
  <c r="G23" i="1" s="1"/>
  <c r="D23" i="1" l="1"/>
  <c r="F24" i="1"/>
  <c r="F23" i="1"/>
  <c r="E23" i="1" l="1"/>
  <c r="G24" i="1" s="1"/>
  <c r="D24" i="1" l="1"/>
  <c r="E24" i="1" l="1"/>
  <c r="G25" i="1" s="1"/>
  <c r="D25" i="1" l="1"/>
  <c r="F25" i="1"/>
  <c r="E25" i="1" l="1"/>
  <c r="G26" i="1" s="1"/>
  <c r="D26" i="1" l="1"/>
  <c r="F26" i="1"/>
  <c r="E26" i="1" l="1"/>
  <c r="G27" i="1" s="1"/>
  <c r="D27" i="1" l="1"/>
  <c r="F27" i="1"/>
  <c r="E27" i="1" l="1"/>
  <c r="G28" i="1" s="1"/>
  <c r="D28" i="1" l="1"/>
  <c r="F28" i="1"/>
  <c r="E28" i="1" l="1"/>
  <c r="G29" i="1" s="1"/>
  <c r="D29" i="1" l="1"/>
  <c r="F29" i="1"/>
  <c r="E29" i="1" l="1"/>
  <c r="G30" i="1" s="1"/>
  <c r="D30" i="1" l="1"/>
  <c r="F30" i="1"/>
  <c r="E30" i="1" l="1"/>
  <c r="G31" i="1" s="1"/>
  <c r="D31" i="1" l="1"/>
  <c r="F31" i="1"/>
  <c r="E31" i="1" l="1"/>
  <c r="G32" i="1" s="1"/>
  <c r="D32" i="1" l="1"/>
  <c r="F32" i="1"/>
  <c r="E32" i="1" l="1"/>
  <c r="G33" i="1" s="1"/>
  <c r="D33" i="1" l="1"/>
  <c r="F33" i="1"/>
  <c r="E33" i="1" l="1"/>
  <c r="G34" i="1" s="1"/>
  <c r="D34" i="1" l="1"/>
  <c r="F34" i="1"/>
  <c r="E34" i="1" l="1"/>
  <c r="G35" i="1" s="1"/>
  <c r="D35" i="1" l="1"/>
  <c r="F35" i="1"/>
  <c r="E35" i="1" l="1"/>
  <c r="G36" i="1" s="1"/>
  <c r="D36" i="1" l="1"/>
  <c r="F36" i="1"/>
  <c r="E36" i="1" l="1"/>
  <c r="G37" i="1" s="1"/>
  <c r="D37" i="1" l="1"/>
  <c r="F37" i="1"/>
  <c r="E37" i="1" l="1"/>
  <c r="G38" i="1" s="1"/>
  <c r="D38" i="1" l="1"/>
  <c r="F38" i="1"/>
  <c r="E38" i="1" l="1"/>
  <c r="G39" i="1" s="1"/>
  <c r="D39" i="1" l="1"/>
  <c r="F39" i="1"/>
  <c r="E39" i="1" l="1"/>
  <c r="G40" i="1" s="1"/>
  <c r="D40" i="1" l="1"/>
  <c r="F40" i="1"/>
  <c r="E40" i="1" l="1"/>
  <c r="G41" i="1" s="1"/>
  <c r="D41" i="1" l="1"/>
  <c r="F41" i="1"/>
  <c r="E41" i="1" l="1"/>
  <c r="G42" i="1" s="1"/>
  <c r="D42" i="1" l="1"/>
  <c r="F42" i="1"/>
  <c r="E42" i="1" l="1"/>
  <c r="G43" i="1" s="1"/>
  <c r="D43" i="1" l="1"/>
  <c r="F43" i="1"/>
  <c r="E43" i="1" l="1"/>
  <c r="G44" i="1" s="1"/>
  <c r="D44" i="1" l="1"/>
  <c r="F44" i="1"/>
  <c r="E44" i="1" l="1"/>
  <c r="G45" i="1" s="1"/>
  <c r="D45" i="1" l="1"/>
  <c r="F45" i="1"/>
  <c r="E45" i="1" l="1"/>
  <c r="G46" i="1" s="1"/>
  <c r="D46" i="1" l="1"/>
  <c r="F46" i="1"/>
  <c r="E46" i="1" l="1"/>
  <c r="G47" i="1" s="1"/>
  <c r="D47" i="1" l="1"/>
  <c r="F47" i="1"/>
  <c r="E47" i="1" l="1"/>
  <c r="G48" i="1" s="1"/>
  <c r="D48" i="1" l="1"/>
  <c r="F48" i="1"/>
  <c r="E48" i="1" l="1"/>
  <c r="G49" i="1" s="1"/>
  <c r="D49" i="1" l="1"/>
  <c r="F49" i="1"/>
  <c r="E49" i="1" l="1"/>
  <c r="G50" i="1" s="1"/>
  <c r="D50" i="1" l="1"/>
  <c r="F50" i="1"/>
  <c r="E50" i="1" l="1"/>
  <c r="G51" i="1" s="1"/>
  <c r="D51" i="1" l="1"/>
  <c r="F51" i="1"/>
  <c r="E51" i="1" l="1"/>
  <c r="G52" i="1" s="1"/>
  <c r="D52" i="1" l="1"/>
  <c r="F52" i="1"/>
  <c r="E52" i="1" l="1"/>
  <c r="G53" i="1" s="1"/>
  <c r="D53" i="1" l="1"/>
  <c r="F53" i="1"/>
  <c r="E53" i="1" l="1"/>
  <c r="G54" i="1" s="1"/>
  <c r="D54" i="1" l="1"/>
  <c r="F54" i="1"/>
  <c r="E54" i="1" l="1"/>
  <c r="G55" i="1" s="1"/>
  <c r="D55" i="1" l="1"/>
  <c r="F55" i="1"/>
  <c r="E55" i="1" l="1"/>
  <c r="G56" i="1" s="1"/>
  <c r="D56" i="1" l="1"/>
  <c r="F56" i="1"/>
  <c r="E56" i="1" l="1"/>
  <c r="G57" i="1" s="1"/>
  <c r="D57" i="1" l="1"/>
  <c r="F57" i="1"/>
  <c r="E57" i="1" l="1"/>
  <c r="G58" i="1" s="1"/>
  <c r="D58" i="1" l="1"/>
  <c r="F58" i="1"/>
  <c r="E58" i="1" l="1"/>
  <c r="G59" i="1" s="1"/>
  <c r="D59" i="1" l="1"/>
  <c r="F59" i="1"/>
  <c r="E59" i="1" l="1"/>
  <c r="G60" i="1" s="1"/>
  <c r="D60" i="1" l="1"/>
  <c r="F60" i="1"/>
  <c r="E60" i="1" l="1"/>
  <c r="G61" i="1" s="1"/>
  <c r="D61" i="1" l="1"/>
  <c r="F61" i="1"/>
  <c r="E61" i="1" l="1"/>
  <c r="G62" i="1" s="1"/>
  <c r="D62" i="1" l="1"/>
  <c r="F62" i="1"/>
  <c r="E62" i="1" l="1"/>
  <c r="G63" i="1" s="1"/>
  <c r="D63" i="1" l="1"/>
  <c r="F63" i="1"/>
  <c r="E63" i="1" l="1"/>
  <c r="G64" i="1" s="1"/>
  <c r="D64" i="1" l="1"/>
  <c r="F64" i="1"/>
  <c r="E64" i="1" l="1"/>
  <c r="G65" i="1" s="1"/>
  <c r="D65" i="1" l="1"/>
  <c r="F65" i="1"/>
  <c r="E65" i="1" l="1"/>
  <c r="G66" i="1" s="1"/>
  <c r="D66" i="1" l="1"/>
  <c r="F66" i="1"/>
  <c r="E66" i="1" l="1"/>
  <c r="G67" i="1" s="1"/>
  <c r="D67" i="1" l="1"/>
  <c r="F67" i="1"/>
  <c r="E67" i="1" l="1"/>
  <c r="G68" i="1" s="1"/>
  <c r="D68" i="1" l="1"/>
  <c r="F68" i="1"/>
  <c r="E68" i="1" l="1"/>
  <c r="G69" i="1" s="1"/>
  <c r="D69" i="1" l="1"/>
  <c r="F69" i="1"/>
  <c r="E69" i="1" l="1"/>
  <c r="G70" i="1" s="1"/>
  <c r="D70" i="1" l="1"/>
  <c r="F70" i="1"/>
  <c r="E70" i="1" l="1"/>
  <c r="G71" i="1" s="1"/>
  <c r="D71" i="1" l="1"/>
  <c r="F71" i="1"/>
  <c r="E71" i="1" l="1"/>
  <c r="G72" i="1" s="1"/>
  <c r="D72" i="1" l="1"/>
  <c r="F72" i="1"/>
  <c r="E72" i="1" l="1"/>
  <c r="G73" i="1" s="1"/>
  <c r="D73" i="1" l="1"/>
  <c r="F73" i="1"/>
  <c r="E73" i="1" l="1"/>
  <c r="G74" i="1" s="1"/>
  <c r="D74" i="1" l="1"/>
  <c r="F74" i="1"/>
  <c r="E74" i="1" l="1"/>
  <c r="G75" i="1" s="1"/>
  <c r="D75" i="1" l="1"/>
  <c r="F75" i="1"/>
  <c r="E75" i="1" l="1"/>
  <c r="G76" i="1" s="1"/>
  <c r="D76" i="1" l="1"/>
  <c r="F76" i="1"/>
  <c r="E76" i="1" l="1"/>
  <c r="G77" i="1" s="1"/>
  <c r="D77" i="1" l="1"/>
  <c r="F77" i="1"/>
  <c r="E77" i="1" l="1"/>
  <c r="G78" i="1" s="1"/>
  <c r="D78" i="1" l="1"/>
  <c r="F78" i="1"/>
  <c r="E78" i="1" l="1"/>
  <c r="G79" i="1" s="1"/>
  <c r="D79" i="1" l="1"/>
  <c r="F79" i="1"/>
  <c r="E79" i="1" l="1"/>
  <c r="G80" i="1" s="1"/>
  <c r="D80" i="1" l="1"/>
  <c r="F80" i="1"/>
  <c r="E80" i="1" l="1"/>
  <c r="G81" i="1" s="1"/>
  <c r="D81" i="1" l="1"/>
  <c r="F81" i="1"/>
  <c r="E81" i="1" l="1"/>
  <c r="G82" i="1" s="1"/>
  <c r="D82" i="1" l="1"/>
  <c r="F82" i="1"/>
  <c r="E82" i="1" l="1"/>
  <c r="G83" i="1" s="1"/>
  <c r="D83" i="1" l="1"/>
  <c r="F83" i="1"/>
  <c r="E83" i="1" l="1"/>
  <c r="G84" i="1" s="1"/>
  <c r="D84" i="1" l="1"/>
  <c r="F84" i="1"/>
  <c r="E84" i="1" l="1"/>
  <c r="G85" i="1" s="1"/>
  <c r="D85" i="1" l="1"/>
  <c r="F85" i="1"/>
  <c r="E85" i="1" l="1"/>
  <c r="G86" i="1" s="1"/>
  <c r="D86" i="1" l="1"/>
  <c r="F86" i="1"/>
  <c r="E86" i="1" l="1"/>
  <c r="G87" i="1" s="1"/>
  <c r="D87" i="1" l="1"/>
  <c r="F87" i="1"/>
  <c r="E87" i="1" l="1"/>
  <c r="G88" i="1" s="1"/>
  <c r="D88" i="1" l="1"/>
  <c r="F88" i="1"/>
  <c r="E88" i="1" l="1"/>
  <c r="G89" i="1" s="1"/>
  <c r="D89" i="1" l="1"/>
  <c r="F89" i="1"/>
  <c r="E89" i="1" l="1"/>
  <c r="G90" i="1" s="1"/>
  <c r="D90" i="1" l="1"/>
  <c r="F90" i="1"/>
  <c r="E90" i="1" l="1"/>
  <c r="G91" i="1" s="1"/>
  <c r="D91" i="1" l="1"/>
  <c r="F91" i="1"/>
  <c r="E91" i="1" l="1"/>
  <c r="G92" i="1" s="1"/>
  <c r="D92" i="1" l="1"/>
  <c r="F92" i="1"/>
  <c r="E92" i="1" l="1"/>
  <c r="G93" i="1" s="1"/>
  <c r="D93" i="1" l="1"/>
  <c r="F93" i="1"/>
  <c r="E93" i="1" l="1"/>
  <c r="G94" i="1" s="1"/>
  <c r="D94" i="1" l="1"/>
  <c r="F94" i="1"/>
  <c r="E94" i="1" l="1"/>
  <c r="G95" i="1" s="1"/>
  <c r="D95" i="1" l="1"/>
  <c r="F95" i="1"/>
  <c r="E95" i="1" l="1"/>
  <c r="G96" i="1" s="1"/>
  <c r="D96" i="1" l="1"/>
  <c r="F96" i="1"/>
  <c r="E96" i="1" l="1"/>
  <c r="G97" i="1" s="1"/>
  <c r="D97" i="1" l="1"/>
  <c r="F97" i="1"/>
  <c r="E97" i="1" l="1"/>
  <c r="G98" i="1" s="1"/>
  <c r="D98" i="1" l="1"/>
  <c r="F98" i="1"/>
  <c r="E98" i="1" l="1"/>
  <c r="G99" i="1" s="1"/>
  <c r="D99" i="1" l="1"/>
  <c r="F99" i="1"/>
  <c r="E99" i="1" l="1"/>
  <c r="G100" i="1" s="1"/>
  <c r="D100" i="1" l="1"/>
  <c r="F100" i="1"/>
  <c r="E100" i="1" l="1"/>
  <c r="G101" i="1" s="1"/>
  <c r="D101" i="1" l="1"/>
  <c r="F101" i="1"/>
  <c r="E101" i="1" l="1"/>
  <c r="G102" i="1" s="1"/>
  <c r="D102" i="1" l="1"/>
  <c r="F102" i="1"/>
  <c r="E102" i="1" l="1"/>
  <c r="G103" i="1" s="1"/>
  <c r="D103" i="1" l="1"/>
  <c r="F103" i="1"/>
  <c r="E103" i="1" l="1"/>
  <c r="G104" i="1" s="1"/>
  <c r="D104" i="1" l="1"/>
  <c r="F104" i="1"/>
  <c r="E104" i="1" l="1"/>
  <c r="G105" i="1" s="1"/>
  <c r="D105" i="1" l="1"/>
  <c r="F105" i="1"/>
  <c r="E105" i="1" l="1"/>
  <c r="G106" i="1" s="1"/>
  <c r="D106" i="1" l="1"/>
  <c r="F106" i="1"/>
  <c r="E106" i="1" l="1"/>
  <c r="G107" i="1" s="1"/>
  <c r="D107" i="1" l="1"/>
  <c r="F107" i="1"/>
  <c r="E107" i="1" l="1"/>
  <c r="G108" i="1" s="1"/>
  <c r="D108" i="1" l="1"/>
  <c r="F108" i="1"/>
  <c r="E108" i="1" l="1"/>
  <c r="G109" i="1" s="1"/>
  <c r="D109" i="1" l="1"/>
  <c r="F109" i="1"/>
  <c r="E109" i="1" l="1"/>
  <c r="G110" i="1" s="1"/>
  <c r="D110" i="1" l="1"/>
  <c r="F110" i="1"/>
  <c r="E110" i="1" l="1"/>
  <c r="G111" i="1" s="1"/>
  <c r="D111" i="1" l="1"/>
  <c r="F111" i="1"/>
  <c r="E111" i="1" l="1"/>
  <c r="G112" i="1" s="1"/>
  <c r="D112" i="1" l="1"/>
  <c r="F112" i="1"/>
  <c r="E112" i="1" l="1"/>
  <c r="G113" i="1" s="1"/>
  <c r="D113" i="1" l="1"/>
  <c r="F113" i="1"/>
  <c r="E113" i="1" l="1"/>
  <c r="G114" i="1" s="1"/>
  <c r="D114" i="1" l="1"/>
  <c r="F114" i="1"/>
  <c r="E114" i="1" l="1"/>
  <c r="G115" i="1" s="1"/>
  <c r="D115" i="1" l="1"/>
  <c r="F115" i="1"/>
  <c r="E115" i="1" l="1"/>
  <c r="G116" i="1" s="1"/>
  <c r="D116" i="1" l="1"/>
  <c r="F116" i="1"/>
  <c r="E116" i="1" l="1"/>
  <c r="G117" i="1" s="1"/>
  <c r="D117" i="1" l="1"/>
  <c r="F117" i="1"/>
  <c r="E117" i="1" l="1"/>
  <c r="G118" i="1" s="1"/>
  <c r="D118" i="1" l="1"/>
  <c r="F118" i="1"/>
  <c r="E118" i="1" l="1"/>
  <c r="G119" i="1" s="1"/>
  <c r="D119" i="1" l="1"/>
  <c r="F119" i="1"/>
  <c r="E119" i="1" l="1"/>
  <c r="G120" i="1" s="1"/>
  <c r="D120" i="1" l="1"/>
  <c r="F120" i="1"/>
  <c r="E120" i="1" l="1"/>
  <c r="G121" i="1" s="1"/>
  <c r="D121" i="1" l="1"/>
  <c r="F121" i="1"/>
  <c r="E121" i="1" l="1"/>
  <c r="G122" i="1" s="1"/>
  <c r="D122" i="1" l="1"/>
  <c r="F122" i="1"/>
  <c r="E122" i="1" l="1"/>
  <c r="G123" i="1" s="1"/>
  <c r="D123" i="1" l="1"/>
  <c r="F123" i="1"/>
  <c r="E123" i="1" l="1"/>
  <c r="G124" i="1" s="1"/>
  <c r="D124" i="1" l="1"/>
  <c r="F124" i="1"/>
  <c r="E124" i="1" l="1"/>
  <c r="G125" i="1" s="1"/>
  <c r="D125" i="1" l="1"/>
  <c r="F125" i="1"/>
  <c r="E125" i="1" l="1"/>
  <c r="G126" i="1" s="1"/>
  <c r="D126" i="1" l="1"/>
  <c r="F126" i="1"/>
  <c r="E126" i="1" l="1"/>
  <c r="G127" i="1" s="1"/>
  <c r="D127" i="1" l="1"/>
  <c r="F127" i="1"/>
  <c r="E127" i="1" l="1"/>
  <c r="G128" i="1" s="1"/>
  <c r="D128" i="1" l="1"/>
  <c r="F128" i="1"/>
  <c r="E128" i="1" l="1"/>
  <c r="G129" i="1" s="1"/>
  <c r="D129" i="1" l="1"/>
  <c r="F129" i="1"/>
  <c r="E129" i="1" l="1"/>
  <c r="G130" i="1" s="1"/>
  <c r="D130" i="1" l="1"/>
  <c r="F130" i="1"/>
  <c r="E130" i="1" l="1"/>
  <c r="G131" i="1" s="1"/>
  <c r="D131" i="1" l="1"/>
  <c r="F131" i="1"/>
  <c r="E131" i="1" l="1"/>
  <c r="G132" i="1" s="1"/>
  <c r="D132" i="1" l="1"/>
  <c r="F132" i="1"/>
  <c r="E132" i="1" l="1"/>
  <c r="G133" i="1" s="1"/>
  <c r="D133" i="1" l="1"/>
  <c r="F133" i="1"/>
  <c r="E133" i="1" l="1"/>
  <c r="G134" i="1" s="1"/>
  <c r="D134" i="1" l="1"/>
  <c r="F134" i="1"/>
  <c r="E134" i="1" l="1"/>
  <c r="G135" i="1" s="1"/>
  <c r="D135" i="1" s="1"/>
  <c r="D1" i="1"/>
  <c r="F135" i="1" l="1"/>
  <c r="E135" i="1" s="1"/>
  <c r="G136" i="1" s="1"/>
  <c r="D136" i="1" l="1"/>
  <c r="F136" i="1"/>
  <c r="E136" i="1" l="1"/>
  <c r="G137" i="1" s="1"/>
  <c r="D137" i="1" l="1"/>
  <c r="F137" i="1"/>
  <c r="E137" i="1" l="1"/>
  <c r="G138" i="1" s="1"/>
  <c r="D138" i="1" l="1"/>
  <c r="F138" i="1"/>
  <c r="E138" i="1" l="1"/>
  <c r="G139" i="1" s="1"/>
  <c r="D139" i="1" l="1"/>
  <c r="F139" i="1"/>
  <c r="E139" i="1" l="1"/>
  <c r="G140" i="1" s="1"/>
  <c r="D140" i="1" l="1"/>
  <c r="F140" i="1"/>
  <c r="E140" i="1" l="1"/>
  <c r="G141" i="1" s="1"/>
  <c r="D141" i="1" l="1"/>
  <c r="F141" i="1"/>
  <c r="E141" i="1" l="1"/>
  <c r="G142" i="1" s="1"/>
  <c r="D142" i="1" l="1"/>
  <c r="F142" i="1"/>
  <c r="E142" i="1" l="1"/>
  <c r="G143" i="1" s="1"/>
  <c r="D143" i="1" l="1"/>
  <c r="F143" i="1"/>
  <c r="E143" i="1" l="1"/>
  <c r="G144" i="1" s="1"/>
  <c r="D144" i="1" l="1"/>
  <c r="F144" i="1"/>
  <c r="E144" i="1" l="1"/>
  <c r="G145" i="1" s="1"/>
  <c r="D145" i="1" l="1"/>
  <c r="F145" i="1"/>
  <c r="E145" i="1" l="1"/>
  <c r="G146" i="1" s="1"/>
  <c r="D146" i="1" l="1"/>
  <c r="F146" i="1"/>
  <c r="E146" i="1" l="1"/>
  <c r="G147" i="1" s="1"/>
  <c r="D147" i="1" l="1"/>
  <c r="F147" i="1"/>
  <c r="E147" i="1" l="1"/>
  <c r="G148" i="1" s="1"/>
  <c r="D148" i="1" l="1"/>
  <c r="F148" i="1"/>
  <c r="E148" i="1" l="1"/>
  <c r="G149" i="1" s="1"/>
  <c r="D149" i="1" l="1"/>
  <c r="F149" i="1"/>
  <c r="E149" i="1" l="1"/>
  <c r="G150" i="1" s="1"/>
  <c r="D150" i="1" l="1"/>
  <c r="F150" i="1"/>
  <c r="E150" i="1" l="1"/>
  <c r="G151" i="1" s="1"/>
  <c r="D151" i="1" l="1"/>
  <c r="F151" i="1"/>
  <c r="E151" i="1" l="1"/>
  <c r="G152" i="1" s="1"/>
  <c r="D152" i="1" l="1"/>
  <c r="F152" i="1"/>
  <c r="E152" i="1" l="1"/>
  <c r="G153" i="1" s="1"/>
  <c r="D153" i="1" l="1"/>
  <c r="F153" i="1"/>
  <c r="E153" i="1" l="1"/>
  <c r="G154" i="1" s="1"/>
  <c r="D154" i="1" l="1"/>
  <c r="F154" i="1"/>
  <c r="E154" i="1" l="1"/>
  <c r="G155" i="1" s="1"/>
  <c r="D155" i="1" l="1"/>
  <c r="F155" i="1"/>
  <c r="E155" i="1" l="1"/>
  <c r="G156" i="1" s="1"/>
  <c r="D156" i="1" l="1"/>
  <c r="F156" i="1"/>
  <c r="E156" i="1" l="1"/>
  <c r="G157" i="1" s="1"/>
  <c r="D157" i="1" l="1"/>
  <c r="F157" i="1"/>
  <c r="E157" i="1" l="1"/>
  <c r="G158" i="1" s="1"/>
  <c r="D158" i="1" l="1"/>
  <c r="F158" i="1"/>
  <c r="E158" i="1" l="1"/>
  <c r="G159" i="1" s="1"/>
  <c r="D159" i="1" l="1"/>
  <c r="F159" i="1"/>
  <c r="E159" i="1" l="1"/>
  <c r="G160" i="1" s="1"/>
  <c r="D160" i="1" l="1"/>
  <c r="F160" i="1"/>
  <c r="E160" i="1" l="1"/>
  <c r="G161" i="1" s="1"/>
  <c r="D161" i="1" l="1"/>
  <c r="F161" i="1"/>
  <c r="E161" i="1" l="1"/>
  <c r="G162" i="1" s="1"/>
  <c r="D162" i="1" l="1"/>
  <c r="F162" i="1"/>
  <c r="E162" i="1" l="1"/>
  <c r="G163" i="1" s="1"/>
  <c r="D163" i="1" l="1"/>
  <c r="F163" i="1"/>
  <c r="E163" i="1" l="1"/>
  <c r="G164" i="1" s="1"/>
  <c r="D164" i="1" l="1"/>
  <c r="F164" i="1"/>
  <c r="E164" i="1" l="1"/>
  <c r="G165" i="1" s="1"/>
  <c r="D165" i="1" l="1"/>
  <c r="F165" i="1"/>
  <c r="E165" i="1" l="1"/>
  <c r="G166" i="1" s="1"/>
  <c r="D166" i="1" l="1"/>
  <c r="F166" i="1"/>
  <c r="E166" i="1" l="1"/>
  <c r="G167" i="1" s="1"/>
  <c r="D167" i="1" l="1"/>
  <c r="F167" i="1"/>
  <c r="E167" i="1" l="1"/>
  <c r="G168" i="1" s="1"/>
  <c r="D168" i="1" l="1"/>
  <c r="F168" i="1"/>
  <c r="E168" i="1" l="1"/>
  <c r="G169" i="1" s="1"/>
  <c r="D169" i="1" l="1"/>
  <c r="F169" i="1"/>
  <c r="E169" i="1" l="1"/>
  <c r="G170" i="1" s="1"/>
  <c r="D170" i="1" l="1"/>
  <c r="F170" i="1"/>
  <c r="E170" i="1" l="1"/>
  <c r="G171" i="1" s="1"/>
  <c r="D171" i="1" l="1"/>
  <c r="F171" i="1"/>
  <c r="E171" i="1" l="1"/>
  <c r="G172" i="1" s="1"/>
  <c r="D172" i="1" l="1"/>
  <c r="F172" i="1"/>
  <c r="E172" i="1" l="1"/>
  <c r="G173" i="1" s="1"/>
  <c r="D173" i="1" l="1"/>
  <c r="F173" i="1"/>
  <c r="E173" i="1" l="1"/>
  <c r="G174" i="1" s="1"/>
  <c r="D174" i="1" l="1"/>
  <c r="F174" i="1"/>
  <c r="E174" i="1" l="1"/>
  <c r="G175" i="1" s="1"/>
  <c r="D175" i="1" l="1"/>
  <c r="D2" i="1" s="1"/>
  <c r="F175" i="1"/>
  <c r="E175" i="1" l="1"/>
  <c r="G176" i="1" s="1"/>
  <c r="D176" i="1" s="1"/>
  <c r="F176" i="1" l="1"/>
  <c r="E176" i="1" s="1"/>
  <c r="G177" i="1" s="1"/>
  <c r="D177" i="1" l="1"/>
  <c r="F177" i="1"/>
  <c r="E177" i="1" l="1"/>
  <c r="G178" i="1" s="1"/>
  <c r="D178" i="1" l="1"/>
  <c r="F178" i="1"/>
  <c r="E178" i="1" l="1"/>
  <c r="G179" i="1" s="1"/>
  <c r="D179" i="1" l="1"/>
  <c r="F179" i="1"/>
  <c r="E179" i="1" l="1"/>
  <c r="G180" i="1" s="1"/>
  <c r="D180" i="1" l="1"/>
  <c r="F180" i="1"/>
  <c r="E180" i="1" l="1"/>
  <c r="G181" i="1" s="1"/>
  <c r="D181" i="1" l="1"/>
  <c r="F181" i="1"/>
  <c r="E181" i="1" l="1"/>
  <c r="G182" i="1" s="1"/>
  <c r="D182" i="1" l="1"/>
  <c r="F182" i="1"/>
  <c r="E182" i="1" l="1"/>
  <c r="G183" i="1" s="1"/>
  <c r="D183" i="1" l="1"/>
  <c r="F183" i="1"/>
  <c r="E183" i="1" l="1"/>
  <c r="G184" i="1" s="1"/>
  <c r="D184" i="1" l="1"/>
  <c r="F184" i="1"/>
  <c r="E184" i="1" l="1"/>
  <c r="G185" i="1" s="1"/>
  <c r="D185" i="1" l="1"/>
  <c r="F185" i="1"/>
  <c r="E185" i="1" l="1"/>
  <c r="G186" i="1" s="1"/>
  <c r="D186" i="1" l="1"/>
  <c r="F186" i="1"/>
  <c r="E186" i="1" l="1"/>
  <c r="G187" i="1" s="1"/>
  <c r="D187" i="1" l="1"/>
  <c r="F187" i="1"/>
  <c r="E187" i="1" l="1"/>
  <c r="G188" i="1" s="1"/>
  <c r="D188" i="1" l="1"/>
  <c r="F188" i="1"/>
  <c r="E188" i="1" l="1"/>
  <c r="G189" i="1" s="1"/>
  <c r="D189" i="1" l="1"/>
  <c r="F189" i="1"/>
  <c r="E189" i="1" l="1"/>
  <c r="G190" i="1" s="1"/>
  <c r="F190" i="1" l="1"/>
  <c r="D190" i="1"/>
  <c r="M8" i="1"/>
  <c r="I8" i="1"/>
  <c r="K9" i="1" s="1"/>
  <c r="U8" i="1" l="1"/>
  <c r="E190" i="1"/>
  <c r="G191" i="1" s="1"/>
  <c r="D191" i="1" s="1"/>
  <c r="H9" i="1"/>
  <c r="J9" i="1"/>
  <c r="L9" i="1"/>
  <c r="V8" i="1" l="1"/>
  <c r="F191" i="1"/>
  <c r="E191" i="1" s="1"/>
  <c r="G192" i="1" s="1"/>
  <c r="M9" i="1"/>
  <c r="I9" i="1"/>
  <c r="K10" i="1" s="1"/>
  <c r="D192" i="1" l="1"/>
  <c r="F192" i="1"/>
  <c r="H10" i="1"/>
  <c r="L10" i="1"/>
  <c r="J10" i="1"/>
  <c r="U9" i="1"/>
  <c r="V9" i="1" l="1"/>
  <c r="E192" i="1"/>
  <c r="G193" i="1" s="1"/>
  <c r="I10" i="1"/>
  <c r="K11" i="1" s="1"/>
  <c r="M10" i="1"/>
  <c r="D193" i="1" l="1"/>
  <c r="F193" i="1"/>
  <c r="U10" i="1"/>
  <c r="V10" i="1" s="1"/>
  <c r="H11" i="1"/>
  <c r="J11" i="1"/>
  <c r="L11" i="1"/>
  <c r="E193" i="1" l="1"/>
  <c r="G194" i="1" s="1"/>
  <c r="M11" i="1"/>
  <c r="I11" i="1"/>
  <c r="K12" i="1" s="1"/>
  <c r="D194" i="1" l="1"/>
  <c r="F194" i="1"/>
  <c r="H12" i="1"/>
  <c r="J12" i="1"/>
  <c r="L12" i="1"/>
  <c r="U11" i="1"/>
  <c r="V11" i="1" s="1"/>
  <c r="E194" i="1" l="1"/>
  <c r="G195" i="1" s="1"/>
  <c r="M12" i="1"/>
  <c r="I12" i="1"/>
  <c r="K13" i="1" s="1"/>
  <c r="D195" i="1" l="1"/>
  <c r="F195" i="1"/>
  <c r="H13" i="1"/>
  <c r="J13" i="1"/>
  <c r="L13" i="1"/>
  <c r="U12" i="1"/>
  <c r="V12" i="1" s="1"/>
  <c r="E195" i="1" l="1"/>
  <c r="G196" i="1" s="1"/>
  <c r="I13" i="1"/>
  <c r="K14" i="1" s="1"/>
  <c r="M13" i="1"/>
  <c r="F196" i="1" l="1"/>
  <c r="D196" i="1"/>
  <c r="U13" i="1"/>
  <c r="V13" i="1" s="1"/>
  <c r="H14" i="1"/>
  <c r="J14" i="1"/>
  <c r="L14" i="1"/>
  <c r="E196" i="1" l="1"/>
  <c r="G197" i="1" s="1"/>
  <c r="M14" i="1"/>
  <c r="U14" i="1" s="1"/>
  <c r="I14" i="1"/>
  <c r="K15" i="1" s="1"/>
  <c r="D197" i="1" l="1"/>
  <c r="J16" i="14"/>
  <c r="J9" i="14"/>
  <c r="F197" i="1"/>
  <c r="E197" i="1" s="1"/>
  <c r="G198" i="1" s="1"/>
  <c r="F198" i="1" s="1"/>
  <c r="H15" i="1"/>
  <c r="J15" i="1"/>
  <c r="L15" i="1"/>
  <c r="V14" i="1"/>
  <c r="D198" i="1" l="1"/>
  <c r="E198" i="1" s="1"/>
  <c r="G199" i="1" s="1"/>
  <c r="I15" i="1"/>
  <c r="K16" i="1" s="1"/>
  <c r="M15" i="1"/>
  <c r="U15" i="1" s="1"/>
  <c r="D199" i="1" l="1"/>
  <c r="F199" i="1"/>
  <c r="V15" i="1"/>
  <c r="H16" i="1"/>
  <c r="J16" i="1"/>
  <c r="L16" i="1"/>
  <c r="E199" i="1" l="1"/>
  <c r="G200" i="1" s="1"/>
  <c r="F200" i="1" s="1"/>
  <c r="M16" i="1"/>
  <c r="U16" i="1" s="1"/>
  <c r="I16" i="1"/>
  <c r="K17" i="1" s="1"/>
  <c r="D200" i="1" l="1"/>
  <c r="E200" i="1" s="1"/>
  <c r="G201" i="1" s="1"/>
  <c r="F201" i="1" s="1"/>
  <c r="H17" i="1"/>
  <c r="J17" i="1"/>
  <c r="L17" i="1"/>
  <c r="V16" i="1"/>
  <c r="D201" i="1" l="1"/>
  <c r="E201" i="1" s="1"/>
  <c r="G202" i="1" s="1"/>
  <c r="D202" i="1" s="1"/>
  <c r="M17" i="1"/>
  <c r="U17" i="1" s="1"/>
  <c r="I17" i="1"/>
  <c r="K18" i="1" s="1"/>
  <c r="F202" i="1" l="1"/>
  <c r="E202" i="1" s="1"/>
  <c r="G203" i="1" s="1"/>
  <c r="D203" i="1" s="1"/>
  <c r="H18" i="1"/>
  <c r="L18" i="1"/>
  <c r="J18" i="1"/>
  <c r="V17" i="1"/>
  <c r="F203" i="1" l="1"/>
  <c r="E203" i="1" s="1"/>
  <c r="G204" i="1" s="1"/>
  <c r="F204" i="1" s="1"/>
  <c r="M18" i="1"/>
  <c r="U18" i="1" s="1"/>
  <c r="I18" i="1"/>
  <c r="K19" i="1" s="1"/>
  <c r="D204" i="1" l="1"/>
  <c r="E204" i="1" s="1"/>
  <c r="G205" i="1" s="1"/>
  <c r="D205" i="1" s="1"/>
  <c r="H19" i="1"/>
  <c r="J19" i="1"/>
  <c r="L19" i="1"/>
  <c r="V18" i="1"/>
  <c r="F205" i="1" l="1"/>
  <c r="E205" i="1" s="1"/>
  <c r="G206" i="1" s="1"/>
  <c r="F206" i="1" s="1"/>
  <c r="M19" i="1"/>
  <c r="U19" i="1" s="1"/>
  <c r="V19" i="1" s="1"/>
  <c r="I19" i="1"/>
  <c r="K20" i="1" s="1"/>
  <c r="D206" i="1" l="1"/>
  <c r="E206" i="1" s="1"/>
  <c r="G207" i="1" s="1"/>
  <c r="H20" i="1"/>
  <c r="J20" i="1"/>
  <c r="L20" i="1"/>
  <c r="F207" i="1" l="1"/>
  <c r="D207" i="1"/>
  <c r="M20" i="1"/>
  <c r="U20" i="1" s="1"/>
  <c r="V20" i="1" s="1"/>
  <c r="I20" i="1"/>
  <c r="K21" i="1" s="1"/>
  <c r="E207" i="1" l="1"/>
  <c r="G208" i="1" s="1"/>
  <c r="F208" i="1" s="1"/>
  <c r="H21" i="1"/>
  <c r="J21" i="1"/>
  <c r="L21" i="1"/>
  <c r="D208" i="1" l="1"/>
  <c r="E208" i="1" s="1"/>
  <c r="G209" i="1" s="1"/>
  <c r="F209" i="1" s="1"/>
  <c r="I21" i="1"/>
  <c r="K22" i="1" s="1"/>
  <c r="M21" i="1"/>
  <c r="U21" i="1" s="1"/>
  <c r="V21" i="1" s="1"/>
  <c r="D209" i="1" l="1"/>
  <c r="E209" i="1" s="1"/>
  <c r="G210" i="1" s="1"/>
  <c r="H22" i="1"/>
  <c r="L22" i="1"/>
  <c r="J22" i="1"/>
  <c r="D210" i="1" l="1"/>
  <c r="F210" i="1"/>
  <c r="I22" i="1"/>
  <c r="K23" i="1" s="1"/>
  <c r="M22" i="1"/>
  <c r="U22" i="1" s="1"/>
  <c r="V22" i="1" s="1"/>
  <c r="E210" i="1" l="1"/>
  <c r="G211" i="1" s="1"/>
  <c r="F211" i="1" s="1"/>
  <c r="H23" i="1"/>
  <c r="J23" i="1"/>
  <c r="L23" i="1"/>
  <c r="D211" i="1" l="1"/>
  <c r="E211" i="1" s="1"/>
  <c r="G212" i="1" s="1"/>
  <c r="D212" i="1" s="1"/>
  <c r="I23" i="1"/>
  <c r="K24" i="1" s="1"/>
  <c r="M23" i="1"/>
  <c r="U23" i="1" s="1"/>
  <c r="V23" i="1" s="1"/>
  <c r="F212" i="1" l="1"/>
  <c r="E212" i="1" s="1"/>
  <c r="G213" i="1" s="1"/>
  <c r="F213" i="1" s="1"/>
  <c r="H24" i="1"/>
  <c r="J24" i="1"/>
  <c r="L24" i="1"/>
  <c r="D213" i="1" l="1"/>
  <c r="E213" i="1" s="1"/>
  <c r="G214" i="1" s="1"/>
  <c r="F214" i="1" s="1"/>
  <c r="I24" i="1"/>
  <c r="K25" i="1" s="1"/>
  <c r="M24" i="1"/>
  <c r="U24" i="1" s="1"/>
  <c r="V24" i="1" s="1"/>
  <c r="D214" i="1" l="1"/>
  <c r="E214" i="1" s="1"/>
  <c r="G215" i="1" s="1"/>
  <c r="H25" i="1"/>
  <c r="J25" i="1"/>
  <c r="L25" i="1"/>
  <c r="F215" i="1" l="1"/>
  <c r="D215" i="1"/>
  <c r="I25" i="1"/>
  <c r="K26" i="1" s="1"/>
  <c r="M25" i="1"/>
  <c r="U25" i="1" s="1"/>
  <c r="V25" i="1" s="1"/>
  <c r="E215" i="1" l="1"/>
  <c r="G216" i="1" s="1"/>
  <c r="F216" i="1" s="1"/>
  <c r="H26" i="1"/>
  <c r="L26" i="1"/>
  <c r="J26" i="1"/>
  <c r="D216" i="1" l="1"/>
  <c r="E216" i="1" s="1"/>
  <c r="G217" i="1" s="1"/>
  <c r="F217" i="1" s="1"/>
  <c r="M26" i="1"/>
  <c r="U26" i="1" s="1"/>
  <c r="V26" i="1" s="1"/>
  <c r="I26" i="1"/>
  <c r="K27" i="1" s="1"/>
  <c r="D217" i="1" l="1"/>
  <c r="E217" i="1" s="1"/>
  <c r="G218" i="1" s="1"/>
  <c r="D218" i="1" s="1"/>
  <c r="H27" i="1"/>
  <c r="J27" i="1"/>
  <c r="L27" i="1"/>
  <c r="F218" i="1" l="1"/>
  <c r="E218" i="1" s="1"/>
  <c r="G219" i="1" s="1"/>
  <c r="D219" i="1" s="1"/>
  <c r="I27" i="1"/>
  <c r="K28" i="1" s="1"/>
  <c r="M27" i="1"/>
  <c r="U27" i="1" s="1"/>
  <c r="F219" i="1" l="1"/>
  <c r="E219" i="1" s="1"/>
  <c r="G220" i="1" s="1"/>
  <c r="F220" i="1" s="1"/>
  <c r="V27" i="1"/>
  <c r="H28" i="1"/>
  <c r="J28" i="1"/>
  <c r="L28" i="1"/>
  <c r="D220" i="1" l="1"/>
  <c r="E220" i="1" s="1"/>
  <c r="G221" i="1" s="1"/>
  <c r="D221" i="1" s="1"/>
  <c r="I28" i="1"/>
  <c r="K29" i="1" s="1"/>
  <c r="M28" i="1"/>
  <c r="U28" i="1" s="1"/>
  <c r="F221" i="1" l="1"/>
  <c r="E221" i="1" s="1"/>
  <c r="G222" i="1" s="1"/>
  <c r="V28" i="1"/>
  <c r="H29" i="1"/>
  <c r="J29" i="1"/>
  <c r="L29" i="1"/>
  <c r="D222" i="1" l="1"/>
  <c r="F222" i="1"/>
  <c r="I29" i="1"/>
  <c r="K30" i="1" s="1"/>
  <c r="M29" i="1"/>
  <c r="U29" i="1" s="1"/>
  <c r="E222" i="1" l="1"/>
  <c r="G223" i="1" s="1"/>
  <c r="D223" i="1" s="1"/>
  <c r="V29" i="1"/>
  <c r="H30" i="1"/>
  <c r="L30" i="1"/>
  <c r="J30" i="1"/>
  <c r="F223" i="1" l="1"/>
  <c r="E223" i="1" s="1"/>
  <c r="G224" i="1" s="1"/>
  <c r="F224" i="1" s="1"/>
  <c r="M30" i="1"/>
  <c r="U30" i="1" s="1"/>
  <c r="I30" i="1"/>
  <c r="K31" i="1" s="1"/>
  <c r="D224" i="1" l="1"/>
  <c r="E224" i="1" s="1"/>
  <c r="G225" i="1" s="1"/>
  <c r="D225" i="1" s="1"/>
  <c r="V30" i="1"/>
  <c r="H31" i="1"/>
  <c r="J31" i="1"/>
  <c r="L31" i="1"/>
  <c r="F225" i="1" l="1"/>
  <c r="E225" i="1" s="1"/>
  <c r="G226" i="1" s="1"/>
  <c r="M31" i="1"/>
  <c r="U31" i="1" s="1"/>
  <c r="I31" i="1"/>
  <c r="K32" i="1" s="1"/>
  <c r="D226" i="1" l="1"/>
  <c r="F226" i="1"/>
  <c r="V31" i="1"/>
  <c r="H32" i="1"/>
  <c r="J32" i="1"/>
  <c r="L32" i="1"/>
  <c r="E226" i="1" l="1"/>
  <c r="G227" i="1" s="1"/>
  <c r="F227" i="1" s="1"/>
  <c r="M32" i="1"/>
  <c r="U32" i="1" s="1"/>
  <c r="V32" i="1" s="1"/>
  <c r="I32" i="1"/>
  <c r="K33" i="1" s="1"/>
  <c r="D227" i="1" l="1"/>
  <c r="E227" i="1" s="1"/>
  <c r="G228" i="1" s="1"/>
  <c r="H33" i="1"/>
  <c r="J33" i="1"/>
  <c r="L33" i="1"/>
  <c r="D228" i="1" l="1"/>
  <c r="F228" i="1"/>
  <c r="I33" i="1"/>
  <c r="K34" i="1" s="1"/>
  <c r="M33" i="1"/>
  <c r="U33" i="1" s="1"/>
  <c r="V33" i="1" s="1"/>
  <c r="E228" i="1" l="1"/>
  <c r="G229" i="1" s="1"/>
  <c r="F229" i="1" s="1"/>
  <c r="H34" i="1"/>
  <c r="L34" i="1"/>
  <c r="J34" i="1"/>
  <c r="D229" i="1" l="1"/>
  <c r="E229" i="1" s="1"/>
  <c r="G230" i="1" s="1"/>
  <c r="D230" i="1" s="1"/>
  <c r="M34" i="1"/>
  <c r="U34" i="1" s="1"/>
  <c r="V34" i="1" s="1"/>
  <c r="I34" i="1"/>
  <c r="K35" i="1" s="1"/>
  <c r="F230" i="1" l="1"/>
  <c r="E230" i="1" s="1"/>
  <c r="G231" i="1" s="1"/>
  <c r="H35" i="1"/>
  <c r="J35" i="1"/>
  <c r="L35" i="1"/>
  <c r="F231" i="1" l="1"/>
  <c r="D231" i="1"/>
  <c r="M35" i="1"/>
  <c r="U35" i="1" s="1"/>
  <c r="V35" i="1" s="1"/>
  <c r="I35" i="1"/>
  <c r="K36" i="1" s="1"/>
  <c r="E231" i="1" l="1"/>
  <c r="G232" i="1" s="1"/>
  <c r="F232" i="1" s="1"/>
  <c r="H36" i="1"/>
  <c r="J36" i="1"/>
  <c r="L36" i="1"/>
  <c r="D232" i="1" l="1"/>
  <c r="E232" i="1" s="1"/>
  <c r="G233" i="1" s="1"/>
  <c r="I36" i="1"/>
  <c r="K37" i="1" s="1"/>
  <c r="M36" i="1"/>
  <c r="U36" i="1" s="1"/>
  <c r="V36" i="1" s="1"/>
  <c r="F233" i="1" l="1"/>
  <c r="D233" i="1"/>
  <c r="H37" i="1"/>
  <c r="J37" i="1"/>
  <c r="L37" i="1"/>
  <c r="E233" i="1" l="1"/>
  <c r="G234" i="1" s="1"/>
  <c r="F234" i="1" s="1"/>
  <c r="I37" i="1"/>
  <c r="K38" i="1" s="1"/>
  <c r="M37" i="1"/>
  <c r="U37" i="1" s="1"/>
  <c r="V37" i="1" s="1"/>
  <c r="D234" i="1" l="1"/>
  <c r="E234" i="1" s="1"/>
  <c r="G235" i="1" s="1"/>
  <c r="F235" i="1" s="1"/>
  <c r="H38" i="1"/>
  <c r="L38" i="1"/>
  <c r="J38" i="1"/>
  <c r="D235" i="1" l="1"/>
  <c r="E235" i="1" s="1"/>
  <c r="G236" i="1" s="1"/>
  <c r="D236" i="1" s="1"/>
  <c r="I38" i="1"/>
  <c r="K39" i="1" s="1"/>
  <c r="M38" i="1"/>
  <c r="U38" i="1" s="1"/>
  <c r="V38" i="1" s="1"/>
  <c r="F236" i="1" l="1"/>
  <c r="E236" i="1" s="1"/>
  <c r="G237" i="1" s="1"/>
  <c r="H39" i="1"/>
  <c r="J39" i="1"/>
  <c r="L39" i="1"/>
  <c r="D237" i="1" l="1"/>
  <c r="F237" i="1"/>
  <c r="I39" i="1"/>
  <c r="K40" i="1" s="1"/>
  <c r="M39" i="1"/>
  <c r="U39" i="1" s="1"/>
  <c r="V39" i="1" s="1"/>
  <c r="E237" i="1" l="1"/>
  <c r="G238" i="1" s="1"/>
  <c r="F238" i="1" s="1"/>
  <c r="H40" i="1"/>
  <c r="J40" i="1"/>
  <c r="L40" i="1"/>
  <c r="D238" i="1" l="1"/>
  <c r="E238" i="1" s="1"/>
  <c r="G239" i="1" s="1"/>
  <c r="I40" i="1"/>
  <c r="K41" i="1" s="1"/>
  <c r="M40" i="1"/>
  <c r="U40" i="1" s="1"/>
  <c r="V40" i="1" s="1"/>
  <c r="D239" i="1" l="1"/>
  <c r="F239" i="1"/>
  <c r="H41" i="1"/>
  <c r="J41" i="1"/>
  <c r="L41" i="1"/>
  <c r="E239" i="1" l="1"/>
  <c r="G240" i="1" s="1"/>
  <c r="D240" i="1" s="1"/>
  <c r="I41" i="1"/>
  <c r="K42" i="1" s="1"/>
  <c r="M41" i="1"/>
  <c r="U41" i="1" s="1"/>
  <c r="V41" i="1" s="1"/>
  <c r="F240" i="1" l="1"/>
  <c r="E240" i="1" s="1"/>
  <c r="G241" i="1" s="1"/>
  <c r="F241" i="1" s="1"/>
  <c r="H42" i="1"/>
  <c r="L42" i="1"/>
  <c r="J42" i="1"/>
  <c r="D241" i="1" l="1"/>
  <c r="E241" i="1" s="1"/>
  <c r="G242" i="1" s="1"/>
  <c r="F242" i="1" s="1"/>
  <c r="I42" i="1"/>
  <c r="K43" i="1" s="1"/>
  <c r="M42" i="1"/>
  <c r="U42" i="1" s="1"/>
  <c r="V42" i="1" s="1"/>
  <c r="D242" i="1" l="1"/>
  <c r="E242" i="1" s="1"/>
  <c r="G243" i="1" s="1"/>
  <c r="D243" i="1" s="1"/>
  <c r="H43" i="1"/>
  <c r="J43" i="1"/>
  <c r="L43" i="1"/>
  <c r="F243" i="1" l="1"/>
  <c r="E243" i="1" s="1"/>
  <c r="G244" i="1" s="1"/>
  <c r="I43" i="1"/>
  <c r="K44" i="1" s="1"/>
  <c r="M43" i="1"/>
  <c r="U43" i="1" s="1"/>
  <c r="V43" i="1" s="1"/>
  <c r="F244" i="1" l="1"/>
  <c r="D244" i="1"/>
  <c r="H44" i="1"/>
  <c r="J44" i="1"/>
  <c r="L44" i="1"/>
  <c r="E244" i="1" l="1"/>
  <c r="G245" i="1" s="1"/>
  <c r="D245" i="1" s="1"/>
  <c r="I44" i="1"/>
  <c r="K45" i="1" s="1"/>
  <c r="M44" i="1"/>
  <c r="U44" i="1" s="1"/>
  <c r="V44" i="1" s="1"/>
  <c r="F245" i="1" l="1"/>
  <c r="E245" i="1" s="1"/>
  <c r="G246" i="1" s="1"/>
  <c r="F246" i="1" s="1"/>
  <c r="H45" i="1"/>
  <c r="J45" i="1"/>
  <c r="L45" i="1"/>
  <c r="D246" i="1" l="1"/>
  <c r="E246" i="1" s="1"/>
  <c r="G247" i="1" s="1"/>
  <c r="F247" i="1" s="1"/>
  <c r="I45" i="1"/>
  <c r="K46" i="1" s="1"/>
  <c r="M45" i="1"/>
  <c r="U45" i="1" s="1"/>
  <c r="V45" i="1" s="1"/>
  <c r="D247" i="1" l="1"/>
  <c r="E247" i="1" s="1"/>
  <c r="G248" i="1" s="1"/>
  <c r="H46" i="1"/>
  <c r="L46" i="1"/>
  <c r="J46" i="1"/>
  <c r="D248" i="1" l="1"/>
  <c r="F248" i="1"/>
  <c r="M46" i="1"/>
  <c r="U46" i="1" s="1"/>
  <c r="V46" i="1" s="1"/>
  <c r="I46" i="1"/>
  <c r="K47" i="1" s="1"/>
  <c r="E248" i="1" l="1"/>
  <c r="G249" i="1" s="1"/>
  <c r="F249" i="1" s="1"/>
  <c r="H47" i="1"/>
  <c r="J47" i="1"/>
  <c r="L47" i="1"/>
  <c r="D249" i="1" l="1"/>
  <c r="E249" i="1" s="1"/>
  <c r="G250" i="1" s="1"/>
  <c r="F250" i="1" s="1"/>
  <c r="I47" i="1"/>
  <c r="K48" i="1" s="1"/>
  <c r="M47" i="1"/>
  <c r="U47" i="1" s="1"/>
  <c r="V47" i="1" s="1"/>
  <c r="D250" i="1" l="1"/>
  <c r="E250" i="1" s="1"/>
  <c r="G251" i="1" s="1"/>
  <c r="F251" i="1" s="1"/>
  <c r="H48" i="1"/>
  <c r="J48" i="1"/>
  <c r="L48" i="1"/>
  <c r="D251" i="1" l="1"/>
  <c r="E251" i="1" s="1"/>
  <c r="G252" i="1" s="1"/>
  <c r="D252" i="1" s="1"/>
  <c r="I48" i="1"/>
  <c r="K49" i="1" s="1"/>
  <c r="M48" i="1"/>
  <c r="U48" i="1" s="1"/>
  <c r="V48" i="1" s="1"/>
  <c r="F252" i="1" l="1"/>
  <c r="E252" i="1" s="1"/>
  <c r="G253" i="1" s="1"/>
  <c r="H49" i="1"/>
  <c r="J49" i="1"/>
  <c r="L49" i="1"/>
  <c r="F253" i="1" l="1"/>
  <c r="D253" i="1"/>
  <c r="I49" i="1"/>
  <c r="K50" i="1" s="1"/>
  <c r="M49" i="1"/>
  <c r="U49" i="1" s="1"/>
  <c r="V49" i="1" s="1"/>
  <c r="E253" i="1" l="1"/>
  <c r="G254" i="1" s="1"/>
  <c r="D254" i="1" s="1"/>
  <c r="H50" i="1"/>
  <c r="L50" i="1"/>
  <c r="J50" i="1"/>
  <c r="F254" i="1" l="1"/>
  <c r="E254" i="1" s="1"/>
  <c r="G255" i="1" s="1"/>
  <c r="M50" i="1"/>
  <c r="U50" i="1" s="1"/>
  <c r="V50" i="1" s="1"/>
  <c r="I50" i="1"/>
  <c r="K51" i="1" s="1"/>
  <c r="F255" i="1" l="1"/>
  <c r="D255" i="1"/>
  <c r="H51" i="1"/>
  <c r="J51" i="1"/>
  <c r="L51" i="1"/>
  <c r="E255" i="1" l="1"/>
  <c r="G256" i="1" s="1"/>
  <c r="D256" i="1" s="1"/>
  <c r="M51" i="1"/>
  <c r="U51" i="1" s="1"/>
  <c r="V51" i="1" s="1"/>
  <c r="I51" i="1"/>
  <c r="K52" i="1" s="1"/>
  <c r="F256" i="1" l="1"/>
  <c r="E256" i="1" s="1"/>
  <c r="G257" i="1" s="1"/>
  <c r="H52" i="1"/>
  <c r="J52" i="1"/>
  <c r="L52" i="1"/>
  <c r="D257" i="1" l="1"/>
  <c r="F257" i="1"/>
  <c r="I52" i="1"/>
  <c r="K53" i="1" s="1"/>
  <c r="M52" i="1"/>
  <c r="U52" i="1" s="1"/>
  <c r="V52" i="1" s="1"/>
  <c r="E257" i="1" l="1"/>
  <c r="G258" i="1" s="1"/>
  <c r="H53" i="1"/>
  <c r="J53" i="1"/>
  <c r="L53" i="1"/>
  <c r="D258" i="1" l="1"/>
  <c r="F258" i="1"/>
  <c r="I53" i="1"/>
  <c r="K54" i="1" s="1"/>
  <c r="M53" i="1"/>
  <c r="U53" i="1" s="1"/>
  <c r="V53" i="1" s="1"/>
  <c r="E258" i="1" l="1"/>
  <c r="G259" i="1" s="1"/>
  <c r="H54" i="1"/>
  <c r="L54" i="1"/>
  <c r="J54" i="1"/>
  <c r="D259" i="1" l="1"/>
  <c r="F259" i="1"/>
  <c r="M54" i="1"/>
  <c r="U54" i="1" s="1"/>
  <c r="V54" i="1" s="1"/>
  <c r="I54" i="1"/>
  <c r="K55" i="1" s="1"/>
  <c r="E259" i="1" l="1"/>
  <c r="G260" i="1" s="1"/>
  <c r="H55" i="1"/>
  <c r="J55" i="1"/>
  <c r="L55" i="1"/>
  <c r="F260" i="1" l="1"/>
  <c r="D260" i="1"/>
  <c r="I55" i="1"/>
  <c r="K56" i="1" s="1"/>
  <c r="M55" i="1"/>
  <c r="U55" i="1" s="1"/>
  <c r="V55" i="1" s="1"/>
  <c r="E260" i="1" l="1"/>
  <c r="G261" i="1" s="1"/>
  <c r="F261" i="1" s="1"/>
  <c r="H56" i="1"/>
  <c r="J56" i="1"/>
  <c r="L56" i="1"/>
  <c r="D261" i="1" l="1"/>
  <c r="E261" i="1" s="1"/>
  <c r="G262" i="1" s="1"/>
  <c r="F262" i="1" s="1"/>
  <c r="I56" i="1"/>
  <c r="K57" i="1" s="1"/>
  <c r="M56" i="1"/>
  <c r="U56" i="1" s="1"/>
  <c r="V56" i="1" s="1"/>
  <c r="D262" i="1" l="1"/>
  <c r="E262" i="1" s="1"/>
  <c r="G263" i="1" s="1"/>
  <c r="H57" i="1"/>
  <c r="J57" i="1"/>
  <c r="L57" i="1"/>
  <c r="F263" i="1" l="1"/>
  <c r="D263" i="1"/>
  <c r="I57" i="1"/>
  <c r="K58" i="1" s="1"/>
  <c r="M57" i="1"/>
  <c r="U57" i="1" s="1"/>
  <c r="V57" i="1" s="1"/>
  <c r="E263" i="1" l="1"/>
  <c r="G264" i="1" s="1"/>
  <c r="D264" i="1" s="1"/>
  <c r="H58" i="1"/>
  <c r="L58" i="1"/>
  <c r="J58" i="1"/>
  <c r="F264" i="1" l="1"/>
  <c r="E264" i="1" s="1"/>
  <c r="G265" i="1" s="1"/>
  <c r="I58" i="1"/>
  <c r="K59" i="1" s="1"/>
  <c r="M58" i="1"/>
  <c r="U58" i="1" s="1"/>
  <c r="V58" i="1" s="1"/>
  <c r="D265" i="1" l="1"/>
  <c r="F265" i="1"/>
  <c r="H59" i="1"/>
  <c r="J59" i="1"/>
  <c r="L59" i="1"/>
  <c r="E265" i="1" l="1"/>
  <c r="G266" i="1" s="1"/>
  <c r="M59" i="1"/>
  <c r="U59" i="1" s="1"/>
  <c r="V59" i="1" s="1"/>
  <c r="I59" i="1"/>
  <c r="K60" i="1" s="1"/>
  <c r="D266" i="1" l="1"/>
  <c r="F266" i="1"/>
  <c r="H60" i="1"/>
  <c r="J60" i="1"/>
  <c r="L60" i="1"/>
  <c r="E266" i="1" l="1"/>
  <c r="G267" i="1" s="1"/>
  <c r="I60" i="1"/>
  <c r="K61" i="1" s="1"/>
  <c r="M60" i="1"/>
  <c r="U60" i="1" s="1"/>
  <c r="V60" i="1" s="1"/>
  <c r="F267" i="1" l="1"/>
  <c r="D267" i="1"/>
  <c r="H61" i="1"/>
  <c r="J61" i="1"/>
  <c r="L61" i="1"/>
  <c r="E267" i="1" l="1"/>
  <c r="G268" i="1" s="1"/>
  <c r="I61" i="1"/>
  <c r="K62" i="1" s="1"/>
  <c r="M61" i="1"/>
  <c r="U61" i="1" s="1"/>
  <c r="V61" i="1" s="1"/>
  <c r="F268" i="1" l="1"/>
  <c r="D268" i="1"/>
  <c r="H62" i="1"/>
  <c r="J62" i="1"/>
  <c r="L62" i="1"/>
  <c r="E268" i="1" l="1"/>
  <c r="G269" i="1" s="1"/>
  <c r="I62" i="1"/>
  <c r="K63" i="1" s="1"/>
  <c r="M62" i="1"/>
  <c r="U62" i="1" s="1"/>
  <c r="V62" i="1" s="1"/>
  <c r="D269" i="1" l="1"/>
  <c r="F269" i="1"/>
  <c r="H63" i="1"/>
  <c r="J63" i="1"/>
  <c r="L63" i="1"/>
  <c r="E269" i="1" l="1"/>
  <c r="G270" i="1" s="1"/>
  <c r="M63" i="1"/>
  <c r="U63" i="1" s="1"/>
  <c r="V63" i="1" s="1"/>
  <c r="I63" i="1"/>
  <c r="K64" i="1" s="1"/>
  <c r="D270" i="1" l="1"/>
  <c r="F270" i="1"/>
  <c r="H64" i="1"/>
  <c r="J64" i="1"/>
  <c r="L64" i="1"/>
  <c r="E270" i="1" l="1"/>
  <c r="G271" i="1" s="1"/>
  <c r="I64" i="1"/>
  <c r="K65" i="1" s="1"/>
  <c r="M64" i="1"/>
  <c r="U64" i="1" s="1"/>
  <c r="V64" i="1" s="1"/>
  <c r="D271" i="1" l="1"/>
  <c r="F271" i="1"/>
  <c r="H65" i="1"/>
  <c r="J65" i="1"/>
  <c r="L65" i="1"/>
  <c r="E271" i="1" l="1"/>
  <c r="G272" i="1" s="1"/>
  <c r="I65" i="1"/>
  <c r="K66" i="1" s="1"/>
  <c r="M65" i="1"/>
  <c r="U65" i="1" s="1"/>
  <c r="V65" i="1" s="1"/>
  <c r="F272" i="1" l="1"/>
  <c r="D272" i="1"/>
  <c r="H66" i="1"/>
  <c r="J66" i="1"/>
  <c r="L66" i="1"/>
  <c r="E272" i="1" l="1"/>
  <c r="G273" i="1" s="1"/>
  <c r="I66" i="1"/>
  <c r="K67" i="1" s="1"/>
  <c r="M66" i="1"/>
  <c r="U66" i="1" s="1"/>
  <c r="V66" i="1" s="1"/>
  <c r="F273" i="1" l="1"/>
  <c r="D273" i="1"/>
  <c r="H67" i="1"/>
  <c r="J67" i="1"/>
  <c r="L67" i="1"/>
  <c r="E273" i="1" l="1"/>
  <c r="G274" i="1" s="1"/>
  <c r="F274" i="1" s="1"/>
  <c r="M67" i="1"/>
  <c r="U67" i="1" s="1"/>
  <c r="V67" i="1" s="1"/>
  <c r="I67" i="1"/>
  <c r="K68" i="1" s="1"/>
  <c r="D274" i="1" l="1"/>
  <c r="E274" i="1" s="1"/>
  <c r="G275" i="1" s="1"/>
  <c r="H68" i="1"/>
  <c r="J68" i="1"/>
  <c r="L68" i="1"/>
  <c r="D275" i="1" l="1"/>
  <c r="F275" i="1"/>
  <c r="M68" i="1"/>
  <c r="U68" i="1" s="1"/>
  <c r="V68" i="1" s="1"/>
  <c r="I68" i="1"/>
  <c r="K69" i="1" s="1"/>
  <c r="E275" i="1" l="1"/>
  <c r="G276" i="1" s="1"/>
  <c r="D276" i="1" s="1"/>
  <c r="H69" i="1"/>
  <c r="J69" i="1"/>
  <c r="L69" i="1"/>
  <c r="F276" i="1" l="1"/>
  <c r="E276" i="1" s="1"/>
  <c r="G277" i="1" s="1"/>
  <c r="I69" i="1"/>
  <c r="K70" i="1" s="1"/>
  <c r="M69" i="1"/>
  <c r="U69" i="1" s="1"/>
  <c r="V69" i="1" s="1"/>
  <c r="D277" i="1" l="1"/>
  <c r="F277" i="1"/>
  <c r="H70" i="1"/>
  <c r="J70" i="1"/>
  <c r="L70" i="1"/>
  <c r="E277" i="1" l="1"/>
  <c r="G278" i="1" s="1"/>
  <c r="I70" i="1"/>
  <c r="K71" i="1" s="1"/>
  <c r="M70" i="1"/>
  <c r="U70" i="1" s="1"/>
  <c r="V70" i="1" s="1"/>
  <c r="F278" i="1" l="1"/>
  <c r="D278" i="1"/>
  <c r="H71" i="1"/>
  <c r="J71" i="1"/>
  <c r="L71" i="1"/>
  <c r="E278" i="1" l="1"/>
  <c r="G279" i="1" s="1"/>
  <c r="D279" i="1" s="1"/>
  <c r="I71" i="1"/>
  <c r="K72" i="1" s="1"/>
  <c r="M71" i="1"/>
  <c r="U71" i="1" s="1"/>
  <c r="V71" i="1" s="1"/>
  <c r="F279" i="1" l="1"/>
  <c r="E279" i="1" s="1"/>
  <c r="G280" i="1" s="1"/>
  <c r="H72" i="1"/>
  <c r="J72" i="1"/>
  <c r="L72" i="1"/>
  <c r="D280" i="1" l="1"/>
  <c r="F280" i="1"/>
  <c r="I72" i="1"/>
  <c r="K73" i="1" s="1"/>
  <c r="M72" i="1"/>
  <c r="U72" i="1" s="1"/>
  <c r="V72" i="1" s="1"/>
  <c r="E280" i="1" l="1"/>
  <c r="G281" i="1" s="1"/>
  <c r="H73" i="1"/>
  <c r="J73" i="1"/>
  <c r="L73" i="1"/>
  <c r="D281" i="1" l="1"/>
  <c r="F281" i="1"/>
  <c r="I73" i="1"/>
  <c r="K74" i="1" s="1"/>
  <c r="M73" i="1"/>
  <c r="U73" i="1" s="1"/>
  <c r="V73" i="1" s="1"/>
  <c r="E281" i="1" l="1"/>
  <c r="G282" i="1" s="1"/>
  <c r="H74" i="1"/>
  <c r="L74" i="1"/>
  <c r="J74" i="1"/>
  <c r="F282" i="1" l="1"/>
  <c r="D282" i="1"/>
  <c r="I74" i="1"/>
  <c r="K75" i="1" s="1"/>
  <c r="M74" i="1"/>
  <c r="U74" i="1" s="1"/>
  <c r="V74" i="1" s="1"/>
  <c r="E282" i="1" l="1"/>
  <c r="G283" i="1" s="1"/>
  <c r="H75" i="1"/>
  <c r="J75" i="1"/>
  <c r="L75" i="1"/>
  <c r="D283" i="1" l="1"/>
  <c r="F283" i="1"/>
  <c r="M75" i="1"/>
  <c r="U75" i="1" s="1"/>
  <c r="V75" i="1" s="1"/>
  <c r="I75" i="1"/>
  <c r="K76" i="1" s="1"/>
  <c r="E283" i="1" l="1"/>
  <c r="G284" i="1" s="1"/>
  <c r="H76" i="1"/>
  <c r="J76" i="1"/>
  <c r="L76" i="1"/>
  <c r="D284" i="1" l="1"/>
  <c r="F284" i="1"/>
  <c r="I76" i="1"/>
  <c r="K77" i="1" s="1"/>
  <c r="M76" i="1"/>
  <c r="U76" i="1" s="1"/>
  <c r="V76" i="1" s="1"/>
  <c r="E284" i="1" l="1"/>
  <c r="G285" i="1" s="1"/>
  <c r="D285" i="1" s="1"/>
  <c r="H77" i="1"/>
  <c r="J77" i="1"/>
  <c r="L77" i="1"/>
  <c r="F285" i="1" l="1"/>
  <c r="E285" i="1" s="1"/>
  <c r="G286" i="1" s="1"/>
  <c r="I77" i="1"/>
  <c r="K78" i="1" s="1"/>
  <c r="M77" i="1"/>
  <c r="U77" i="1" s="1"/>
  <c r="V77" i="1" s="1"/>
  <c r="F286" i="1" l="1"/>
  <c r="D286" i="1"/>
  <c r="H78" i="1"/>
  <c r="J78" i="1"/>
  <c r="L78" i="1"/>
  <c r="E286" i="1" l="1"/>
  <c r="G287" i="1" s="1"/>
  <c r="I78" i="1"/>
  <c r="K79" i="1" s="1"/>
  <c r="M78" i="1"/>
  <c r="U78" i="1" s="1"/>
  <c r="V78" i="1" s="1"/>
  <c r="D287" i="1" l="1"/>
  <c r="F287" i="1"/>
  <c r="H79" i="1"/>
  <c r="J79" i="1"/>
  <c r="L79" i="1"/>
  <c r="E287" i="1" l="1"/>
  <c r="G288" i="1" s="1"/>
  <c r="M79" i="1"/>
  <c r="U79" i="1" s="1"/>
  <c r="V79" i="1" s="1"/>
  <c r="I79" i="1"/>
  <c r="K80" i="1" s="1"/>
  <c r="D288" i="1" l="1"/>
  <c r="F288" i="1"/>
  <c r="H80" i="1"/>
  <c r="J80" i="1"/>
  <c r="L80" i="1"/>
  <c r="E288" i="1" l="1"/>
  <c r="G289" i="1" s="1"/>
  <c r="M80" i="1"/>
  <c r="U80" i="1" s="1"/>
  <c r="V80" i="1" s="1"/>
  <c r="I80" i="1"/>
  <c r="K81" i="1" s="1"/>
  <c r="D289" i="1" l="1"/>
  <c r="F289" i="1"/>
  <c r="H81" i="1"/>
  <c r="J81" i="1"/>
  <c r="L81" i="1"/>
  <c r="E289" i="1" l="1"/>
  <c r="G290" i="1" s="1"/>
  <c r="I81" i="1"/>
  <c r="K82" i="1" s="1"/>
  <c r="M81" i="1"/>
  <c r="U81" i="1" s="1"/>
  <c r="V81" i="1" s="1"/>
  <c r="D290" i="1" l="1"/>
  <c r="F290" i="1"/>
  <c r="H82" i="1"/>
  <c r="J82" i="1"/>
  <c r="L82" i="1"/>
  <c r="E290" i="1" l="1"/>
  <c r="G291" i="1" s="1"/>
  <c r="I82" i="1"/>
  <c r="K83" i="1" s="1"/>
  <c r="M82" i="1"/>
  <c r="U82" i="1" s="1"/>
  <c r="V82" i="1" s="1"/>
  <c r="D291" i="1" l="1"/>
  <c r="F291" i="1"/>
  <c r="H83" i="1"/>
  <c r="J83" i="1"/>
  <c r="L83" i="1"/>
  <c r="K9" i="14" l="1"/>
  <c r="K16" i="14"/>
  <c r="E291" i="1"/>
  <c r="M83" i="1"/>
  <c r="U83" i="1" s="1"/>
  <c r="V83" i="1" s="1"/>
  <c r="I83" i="1"/>
  <c r="K84" i="1" s="1"/>
  <c r="H84" i="1" l="1"/>
  <c r="J84" i="1"/>
  <c r="L84" i="1"/>
  <c r="M84" i="1" l="1"/>
  <c r="U84" i="1" s="1"/>
  <c r="V84" i="1" s="1"/>
  <c r="I84" i="1"/>
  <c r="K85" i="1" s="1"/>
  <c r="H85" i="1" l="1"/>
  <c r="J85" i="1"/>
  <c r="L85" i="1"/>
  <c r="I85" i="1" l="1"/>
  <c r="K86" i="1" s="1"/>
  <c r="M85" i="1"/>
  <c r="U85" i="1" s="1"/>
  <c r="V85" i="1" s="1"/>
  <c r="H86" i="1" l="1"/>
  <c r="J86" i="1"/>
  <c r="L86" i="1"/>
  <c r="I86" i="1" l="1"/>
  <c r="K87" i="1" s="1"/>
  <c r="M86" i="1"/>
  <c r="U86" i="1" s="1"/>
  <c r="V86" i="1" s="1"/>
  <c r="H87" i="1" l="1"/>
  <c r="J87" i="1"/>
  <c r="L87" i="1"/>
  <c r="I87" i="1" l="1"/>
  <c r="K88" i="1" s="1"/>
  <c r="M87" i="1"/>
  <c r="U87" i="1" s="1"/>
  <c r="V87" i="1" s="1"/>
  <c r="H88" i="1" l="1"/>
  <c r="J88" i="1"/>
  <c r="L88" i="1"/>
  <c r="I88" i="1" l="1"/>
  <c r="K89" i="1" s="1"/>
  <c r="M88" i="1"/>
  <c r="U88" i="1" s="1"/>
  <c r="V88" i="1" s="1"/>
  <c r="H89" i="1" l="1"/>
  <c r="J89" i="1"/>
  <c r="L89" i="1"/>
  <c r="M89" i="1" l="1"/>
  <c r="U89" i="1" s="1"/>
  <c r="V89" i="1" s="1"/>
  <c r="I89" i="1"/>
  <c r="K90" i="1" s="1"/>
  <c r="H90" i="1" l="1"/>
  <c r="L90" i="1"/>
  <c r="J90" i="1"/>
  <c r="I90" i="1" l="1"/>
  <c r="K91" i="1" s="1"/>
  <c r="M90" i="1"/>
  <c r="U90" i="1" s="1"/>
  <c r="V90" i="1" s="1"/>
  <c r="H91" i="1" l="1"/>
  <c r="J91" i="1"/>
  <c r="L91" i="1"/>
  <c r="M91" i="1" l="1"/>
  <c r="U91" i="1" s="1"/>
  <c r="V91" i="1" s="1"/>
  <c r="I91" i="1"/>
  <c r="K92" i="1" s="1"/>
  <c r="H92" i="1" l="1"/>
  <c r="J92" i="1"/>
  <c r="L92" i="1"/>
  <c r="M92" i="1" l="1"/>
  <c r="U92" i="1" s="1"/>
  <c r="V92" i="1" s="1"/>
  <c r="I92" i="1"/>
  <c r="K93" i="1" s="1"/>
  <c r="H93" i="1" l="1"/>
  <c r="J93" i="1"/>
  <c r="L93" i="1"/>
  <c r="I93" i="1" l="1"/>
  <c r="K94" i="1" s="1"/>
  <c r="M93" i="1"/>
  <c r="U93" i="1" s="1"/>
  <c r="V93" i="1" s="1"/>
  <c r="H94" i="1" l="1"/>
  <c r="J94" i="1"/>
  <c r="L94" i="1"/>
  <c r="I94" i="1" l="1"/>
  <c r="K95" i="1" s="1"/>
  <c r="M94" i="1"/>
  <c r="U94" i="1" s="1"/>
  <c r="V94" i="1" s="1"/>
  <c r="H95" i="1" l="1"/>
  <c r="J95" i="1"/>
  <c r="L95" i="1"/>
  <c r="M95" i="1" l="1"/>
  <c r="U95" i="1" s="1"/>
  <c r="V95" i="1" s="1"/>
  <c r="I95" i="1"/>
  <c r="K96" i="1" s="1"/>
  <c r="H96" i="1" l="1"/>
  <c r="J96" i="1"/>
  <c r="L96" i="1"/>
  <c r="M96" i="1" l="1"/>
  <c r="U96" i="1" s="1"/>
  <c r="V96" i="1" s="1"/>
  <c r="I96" i="1"/>
  <c r="K97" i="1" s="1"/>
  <c r="H97" i="1" l="1"/>
  <c r="J97" i="1"/>
  <c r="L97" i="1"/>
  <c r="I97" i="1" l="1"/>
  <c r="K98" i="1" s="1"/>
  <c r="M97" i="1"/>
  <c r="U97" i="1" s="1"/>
  <c r="V97" i="1" s="1"/>
  <c r="H98" i="1" l="1"/>
  <c r="J98" i="1"/>
  <c r="L98" i="1"/>
  <c r="I98" i="1" l="1"/>
  <c r="K99" i="1" s="1"/>
  <c r="M98" i="1"/>
  <c r="U98" i="1" s="1"/>
  <c r="V98" i="1" s="1"/>
  <c r="H99" i="1" l="1"/>
  <c r="J99" i="1"/>
  <c r="L99" i="1"/>
  <c r="I99" i="1" l="1"/>
  <c r="K100" i="1" s="1"/>
  <c r="M99" i="1"/>
  <c r="U99" i="1" s="1"/>
  <c r="V99" i="1" s="1"/>
  <c r="H100" i="1" l="1"/>
  <c r="J100" i="1"/>
  <c r="L100" i="1"/>
  <c r="M100" i="1" l="1"/>
  <c r="U100" i="1" s="1"/>
  <c r="V100" i="1" s="1"/>
  <c r="I100" i="1"/>
  <c r="K101" i="1" s="1"/>
  <c r="H101" i="1" l="1"/>
  <c r="J101" i="1"/>
  <c r="L101" i="1"/>
  <c r="I101" i="1" l="1"/>
  <c r="K102" i="1" s="1"/>
  <c r="M101" i="1"/>
  <c r="U101" i="1" s="1"/>
  <c r="V101" i="1" s="1"/>
  <c r="H102" i="1" l="1"/>
  <c r="J102" i="1"/>
  <c r="L102" i="1"/>
  <c r="I102" i="1" l="1"/>
  <c r="K103" i="1" s="1"/>
  <c r="M102" i="1"/>
  <c r="U102" i="1" s="1"/>
  <c r="V102" i="1" s="1"/>
  <c r="H103" i="1" l="1"/>
  <c r="J103" i="1"/>
  <c r="L103" i="1"/>
  <c r="M103" i="1" l="1"/>
  <c r="U103" i="1" s="1"/>
  <c r="V103" i="1" s="1"/>
  <c r="I103" i="1"/>
  <c r="K104" i="1" s="1"/>
  <c r="H104" i="1" l="1"/>
  <c r="J104" i="1"/>
  <c r="L104" i="1"/>
  <c r="I104" i="1" l="1"/>
  <c r="K105" i="1" s="1"/>
  <c r="M104" i="1"/>
  <c r="U104" i="1" s="1"/>
  <c r="V104" i="1" s="1"/>
  <c r="H105" i="1" l="1"/>
  <c r="J105" i="1"/>
  <c r="L105" i="1"/>
  <c r="M105" i="1" l="1"/>
  <c r="U105" i="1" s="1"/>
  <c r="V105" i="1" s="1"/>
  <c r="I105" i="1"/>
  <c r="K106" i="1" s="1"/>
  <c r="H106" i="1" l="1"/>
  <c r="L106" i="1"/>
  <c r="J106" i="1"/>
  <c r="I106" i="1" l="1"/>
  <c r="K107" i="1" s="1"/>
  <c r="M106" i="1"/>
  <c r="U106" i="1" s="1"/>
  <c r="V106" i="1" s="1"/>
  <c r="H107" i="1" l="1"/>
  <c r="J107" i="1"/>
  <c r="L107" i="1"/>
  <c r="I107" i="1" l="1"/>
  <c r="K108" i="1" s="1"/>
  <c r="M107" i="1"/>
  <c r="U107" i="1" s="1"/>
  <c r="V107" i="1" s="1"/>
  <c r="H108" i="1" l="1"/>
  <c r="J108" i="1"/>
  <c r="L108" i="1"/>
  <c r="M108" i="1" l="1"/>
  <c r="U108" i="1" s="1"/>
  <c r="V108" i="1" s="1"/>
  <c r="I108" i="1"/>
  <c r="K109" i="1" s="1"/>
  <c r="H109" i="1" l="1"/>
  <c r="J109" i="1"/>
  <c r="L109" i="1"/>
  <c r="I109" i="1" l="1"/>
  <c r="K110" i="1" s="1"/>
  <c r="M109" i="1"/>
  <c r="U109" i="1" s="1"/>
  <c r="V109" i="1" s="1"/>
  <c r="H110" i="1" l="1"/>
  <c r="J110" i="1"/>
  <c r="L110" i="1"/>
  <c r="I110" i="1" l="1"/>
  <c r="K111" i="1" s="1"/>
  <c r="M110" i="1"/>
  <c r="U110" i="1" s="1"/>
  <c r="V110" i="1" s="1"/>
  <c r="H111" i="1" l="1"/>
  <c r="J111" i="1"/>
  <c r="L111" i="1"/>
  <c r="M111" i="1" l="1"/>
  <c r="U111" i="1" s="1"/>
  <c r="V111" i="1" s="1"/>
  <c r="I111" i="1"/>
  <c r="K112" i="1" s="1"/>
  <c r="H112" i="1" l="1"/>
  <c r="J112" i="1"/>
  <c r="L112" i="1"/>
  <c r="M112" i="1" l="1"/>
  <c r="U112" i="1" s="1"/>
  <c r="V112" i="1" s="1"/>
  <c r="I112" i="1"/>
  <c r="K113" i="1" s="1"/>
  <c r="H113" i="1" l="1"/>
  <c r="J113" i="1"/>
  <c r="L113" i="1"/>
  <c r="I113" i="1" l="1"/>
  <c r="K114" i="1" s="1"/>
  <c r="M113" i="1"/>
  <c r="U113" i="1" s="1"/>
  <c r="V113" i="1" s="1"/>
  <c r="H114" i="1" l="1"/>
  <c r="J114" i="1"/>
  <c r="L114" i="1"/>
  <c r="I114" i="1" l="1"/>
  <c r="K115" i="1" s="1"/>
  <c r="M114" i="1"/>
  <c r="U114" i="1" s="1"/>
  <c r="V114" i="1" s="1"/>
  <c r="H115" i="1" l="1"/>
  <c r="J115" i="1"/>
  <c r="L115" i="1"/>
  <c r="I115" i="1" l="1"/>
  <c r="K116" i="1" s="1"/>
  <c r="M115" i="1"/>
  <c r="U115" i="1" s="1"/>
  <c r="V115" i="1" s="1"/>
  <c r="H116" i="1" l="1"/>
  <c r="J116" i="1"/>
  <c r="L116" i="1"/>
  <c r="M116" i="1" l="1"/>
  <c r="U116" i="1" s="1"/>
  <c r="V116" i="1" s="1"/>
  <c r="I116" i="1"/>
  <c r="K117" i="1" s="1"/>
  <c r="H117" i="1" l="1"/>
  <c r="J117" i="1"/>
  <c r="L117" i="1"/>
  <c r="I117" i="1" l="1"/>
  <c r="K118" i="1" s="1"/>
  <c r="M117" i="1"/>
  <c r="U117" i="1" s="1"/>
  <c r="V117" i="1" s="1"/>
  <c r="H118" i="1" l="1"/>
  <c r="J118" i="1"/>
  <c r="L118" i="1"/>
  <c r="I118" i="1" l="1"/>
  <c r="K119" i="1" s="1"/>
  <c r="M118" i="1"/>
  <c r="U118" i="1" s="1"/>
  <c r="V118" i="1" s="1"/>
  <c r="H119" i="1" l="1"/>
  <c r="J119" i="1"/>
  <c r="L119" i="1"/>
  <c r="M119" i="1" l="1"/>
  <c r="U119" i="1" s="1"/>
  <c r="V119" i="1" s="1"/>
  <c r="I119" i="1"/>
  <c r="K120" i="1" s="1"/>
  <c r="H120" i="1" l="1"/>
  <c r="J120" i="1"/>
  <c r="L120" i="1"/>
  <c r="I120" i="1" l="1"/>
  <c r="K121" i="1" s="1"/>
  <c r="M120" i="1"/>
  <c r="U120" i="1" s="1"/>
  <c r="V120" i="1" s="1"/>
  <c r="H121" i="1" l="1"/>
  <c r="J121" i="1"/>
  <c r="L121" i="1"/>
  <c r="I121" i="1" l="1"/>
  <c r="K122" i="1" s="1"/>
  <c r="M121" i="1"/>
  <c r="U121" i="1" s="1"/>
  <c r="V121" i="1" s="1"/>
  <c r="H122" i="1" l="1"/>
  <c r="L122" i="1"/>
  <c r="J122" i="1"/>
  <c r="M122" i="1" l="1"/>
  <c r="U122" i="1" s="1"/>
  <c r="V122" i="1" s="1"/>
  <c r="I122" i="1"/>
  <c r="K123" i="1" s="1"/>
  <c r="H123" i="1" l="1"/>
  <c r="J123" i="1"/>
  <c r="L123" i="1"/>
  <c r="M123" i="1" l="1"/>
  <c r="U123" i="1" s="1"/>
  <c r="V123" i="1" s="1"/>
  <c r="I123" i="1"/>
  <c r="K124" i="1" s="1"/>
  <c r="H124" i="1" l="1"/>
  <c r="J124" i="1"/>
  <c r="L124" i="1"/>
  <c r="I124" i="1" l="1"/>
  <c r="K125" i="1" s="1"/>
  <c r="M124" i="1"/>
  <c r="U124" i="1" s="1"/>
  <c r="V124" i="1" s="1"/>
  <c r="H125" i="1" l="1"/>
  <c r="J125" i="1"/>
  <c r="L125" i="1"/>
  <c r="I125" i="1" l="1"/>
  <c r="K126" i="1" s="1"/>
  <c r="M125" i="1"/>
  <c r="U125" i="1" s="1"/>
  <c r="V125" i="1" s="1"/>
  <c r="H126" i="1" l="1"/>
  <c r="J126" i="1"/>
  <c r="L126" i="1"/>
  <c r="I126" i="1" l="1"/>
  <c r="K127" i="1" s="1"/>
  <c r="M126" i="1"/>
  <c r="U126" i="1" s="1"/>
  <c r="V126" i="1" s="1"/>
  <c r="H127" i="1" l="1"/>
  <c r="J127" i="1"/>
  <c r="L127" i="1"/>
  <c r="M127" i="1" l="1"/>
  <c r="U127" i="1" s="1"/>
  <c r="V127" i="1" s="1"/>
  <c r="I127" i="1"/>
  <c r="K128" i="1" s="1"/>
  <c r="H128" i="1" l="1"/>
  <c r="J128" i="1"/>
  <c r="L128" i="1"/>
  <c r="I128" i="1" l="1"/>
  <c r="K129" i="1" s="1"/>
  <c r="M128" i="1"/>
  <c r="U128" i="1" l="1"/>
  <c r="V128" i="1" s="1"/>
  <c r="H129" i="1"/>
  <c r="J129" i="1"/>
  <c r="L129" i="1"/>
  <c r="M129" i="1" l="1"/>
  <c r="U129" i="1" s="1"/>
  <c r="V129" i="1" s="1"/>
  <c r="I129" i="1"/>
  <c r="K130" i="1" s="1"/>
  <c r="H130" i="1" l="1"/>
  <c r="J130" i="1"/>
  <c r="L130" i="1"/>
  <c r="I130" i="1" l="1"/>
  <c r="K131" i="1" s="1"/>
  <c r="L131" i="1" s="1"/>
  <c r="M130" i="1"/>
  <c r="U130" i="1" s="1"/>
  <c r="V130" i="1" s="1"/>
  <c r="H131" i="1" l="1"/>
  <c r="J131" i="1"/>
  <c r="M131" i="1" l="1"/>
  <c r="U131" i="1" s="1"/>
  <c r="V131" i="1" s="1"/>
  <c r="I131" i="1"/>
  <c r="K132" i="1" s="1"/>
  <c r="H132" i="1" l="1"/>
  <c r="J132" i="1"/>
  <c r="L132" i="1"/>
  <c r="M132" i="1" l="1"/>
  <c r="U132" i="1" s="1"/>
  <c r="V132" i="1" s="1"/>
  <c r="I132" i="1"/>
  <c r="K133" i="1" s="1"/>
  <c r="H133" i="1" l="1"/>
  <c r="J133" i="1"/>
  <c r="L133" i="1"/>
  <c r="I133" i="1" l="1"/>
  <c r="K134" i="1" s="1"/>
  <c r="M133" i="1"/>
  <c r="U133" i="1" s="1"/>
  <c r="V133" i="1" s="1"/>
  <c r="H134" i="1" l="1"/>
  <c r="J134" i="1"/>
  <c r="L134" i="1"/>
  <c r="M134" i="1" l="1"/>
  <c r="I134" i="1"/>
  <c r="K135" i="1" s="1"/>
  <c r="H135" i="1" l="1"/>
  <c r="J135" i="1"/>
  <c r="L135" i="1"/>
  <c r="U134" i="1"/>
  <c r="V134" i="1" s="1"/>
  <c r="N1" i="1"/>
  <c r="M135" i="1" l="1"/>
  <c r="U135" i="1" s="1"/>
  <c r="V135" i="1" s="1"/>
  <c r="I135" i="1"/>
  <c r="K136" i="1" s="1"/>
  <c r="H136" i="1" l="1"/>
  <c r="J136" i="1"/>
  <c r="L136" i="1"/>
  <c r="I136" i="1" l="1"/>
  <c r="K137" i="1" s="1"/>
  <c r="M136" i="1"/>
  <c r="U136" i="1" s="1"/>
  <c r="V136" i="1" s="1"/>
  <c r="H137" i="1" l="1"/>
  <c r="J137" i="1"/>
  <c r="L137" i="1"/>
  <c r="I137" i="1" l="1"/>
  <c r="K138" i="1" s="1"/>
  <c r="M137" i="1"/>
  <c r="U137" i="1" l="1"/>
  <c r="V137" i="1" s="1"/>
  <c r="H138" i="1"/>
  <c r="J138" i="1"/>
  <c r="L138" i="1"/>
  <c r="I138" i="1" l="1"/>
  <c r="K139" i="1" s="1"/>
  <c r="M138" i="1"/>
  <c r="U138" i="1" l="1"/>
  <c r="V138" i="1" s="1"/>
  <c r="H139" i="1"/>
  <c r="L139" i="1"/>
  <c r="J139" i="1"/>
  <c r="M139" i="1" l="1"/>
  <c r="U139" i="1" s="1"/>
  <c r="V139" i="1" s="1"/>
  <c r="I139" i="1"/>
  <c r="K140" i="1" s="1"/>
  <c r="H140" i="1" l="1"/>
  <c r="J140" i="1"/>
  <c r="L140" i="1"/>
  <c r="M140" i="1" l="1"/>
  <c r="U140" i="1" s="1"/>
  <c r="V140" i="1" s="1"/>
  <c r="I140" i="1"/>
  <c r="K141" i="1" s="1"/>
  <c r="H141" i="1" l="1"/>
  <c r="L141" i="1"/>
  <c r="J141" i="1"/>
  <c r="M141" i="1" l="1"/>
  <c r="U141" i="1" s="1"/>
  <c r="V141" i="1" s="1"/>
  <c r="I141" i="1"/>
  <c r="K142" i="1" s="1"/>
  <c r="H142" i="1" l="1"/>
  <c r="J142" i="1"/>
  <c r="L142" i="1"/>
  <c r="I142" i="1" l="1"/>
  <c r="K143" i="1" s="1"/>
  <c r="M142" i="1"/>
  <c r="U142" i="1" s="1"/>
  <c r="V142" i="1" s="1"/>
  <c r="H143" i="1" l="1"/>
  <c r="J143" i="1"/>
  <c r="L143" i="1"/>
  <c r="I143" i="1" l="1"/>
  <c r="K144" i="1" s="1"/>
  <c r="M143" i="1"/>
  <c r="U143" i="1" l="1"/>
  <c r="V143" i="1" s="1"/>
  <c r="H144" i="1"/>
  <c r="J144" i="1"/>
  <c r="L144" i="1"/>
  <c r="M144" i="1" l="1"/>
  <c r="U144" i="1" s="1"/>
  <c r="V144" i="1" s="1"/>
  <c r="I144" i="1"/>
  <c r="K145" i="1" s="1"/>
  <c r="H145" i="1" l="1"/>
  <c r="J145" i="1"/>
  <c r="L145" i="1"/>
  <c r="M145" i="1" l="1"/>
  <c r="U145" i="1" s="1"/>
  <c r="V145" i="1" s="1"/>
  <c r="I145" i="1"/>
  <c r="K146" i="1" s="1"/>
  <c r="H146" i="1" l="1"/>
  <c r="J146" i="1"/>
  <c r="L146" i="1"/>
  <c r="I146" i="1" l="1"/>
  <c r="K147" i="1" s="1"/>
  <c r="M146" i="1"/>
  <c r="U146" i="1" s="1"/>
  <c r="V146" i="1" s="1"/>
  <c r="H147" i="1" l="1"/>
  <c r="L147" i="1"/>
  <c r="J147" i="1"/>
  <c r="I147" i="1" l="1"/>
  <c r="K148" i="1" s="1"/>
  <c r="M147" i="1"/>
  <c r="U147" i="1" s="1"/>
  <c r="V147" i="1" s="1"/>
  <c r="H148" i="1" l="1"/>
  <c r="J148" i="1"/>
  <c r="L148" i="1"/>
  <c r="M148" i="1" l="1"/>
  <c r="U148" i="1" s="1"/>
  <c r="V148" i="1" s="1"/>
  <c r="I148" i="1"/>
  <c r="K149" i="1" s="1"/>
  <c r="H149" i="1" l="1"/>
  <c r="L149" i="1"/>
  <c r="J149" i="1"/>
  <c r="M149" i="1" l="1"/>
  <c r="I149" i="1"/>
  <c r="K150" i="1" s="1"/>
  <c r="U149" i="1" l="1"/>
  <c r="V149" i="1" s="1"/>
  <c r="H150" i="1"/>
  <c r="J150" i="1"/>
  <c r="L150" i="1"/>
  <c r="I150" i="1" l="1"/>
  <c r="K151" i="1" s="1"/>
  <c r="M150" i="1"/>
  <c r="U150" i="1" s="1"/>
  <c r="V150" i="1" s="1"/>
  <c r="H151" i="1" l="1"/>
  <c r="J151" i="1"/>
  <c r="L151" i="1"/>
  <c r="I151" i="1" l="1"/>
  <c r="K152" i="1" s="1"/>
  <c r="M151" i="1"/>
  <c r="U151" i="1" s="1"/>
  <c r="V151" i="1" s="1"/>
  <c r="H152" i="1" l="1"/>
  <c r="J152" i="1"/>
  <c r="L152" i="1"/>
  <c r="M152" i="1" l="1"/>
  <c r="U152" i="1" s="1"/>
  <c r="V152" i="1" s="1"/>
  <c r="I152" i="1"/>
  <c r="K153" i="1" s="1"/>
  <c r="H153" i="1" l="1"/>
  <c r="J153" i="1"/>
  <c r="L153" i="1"/>
  <c r="M153" i="1" l="1"/>
  <c r="U153" i="1" s="1"/>
  <c r="V153" i="1" s="1"/>
  <c r="I153" i="1"/>
  <c r="K154" i="1" s="1"/>
  <c r="H154" i="1" l="1"/>
  <c r="J154" i="1"/>
  <c r="L154" i="1"/>
  <c r="M154" i="1" l="1"/>
  <c r="U154" i="1" s="1"/>
  <c r="V154" i="1" s="1"/>
  <c r="I154" i="1"/>
  <c r="K155" i="1" s="1"/>
  <c r="H155" i="1" l="1"/>
  <c r="J155" i="1"/>
  <c r="L155" i="1"/>
  <c r="I155" i="1" l="1"/>
  <c r="K156" i="1" s="1"/>
  <c r="M155" i="1"/>
  <c r="U155" i="1" s="1"/>
  <c r="V155" i="1" s="1"/>
  <c r="H156" i="1" l="1"/>
  <c r="J156" i="1"/>
  <c r="L156" i="1"/>
  <c r="M156" i="1" l="1"/>
  <c r="U156" i="1" s="1"/>
  <c r="V156" i="1" s="1"/>
  <c r="I156" i="1"/>
  <c r="K157" i="1" s="1"/>
  <c r="H157" i="1" l="1"/>
  <c r="L157" i="1"/>
  <c r="J157" i="1"/>
  <c r="M157" i="1" l="1"/>
  <c r="I157" i="1"/>
  <c r="K158" i="1" s="1"/>
  <c r="U157" i="1" l="1"/>
  <c r="V157" i="1" s="1"/>
  <c r="J47" i="14"/>
  <c r="L47" i="14" s="1"/>
  <c r="H158" i="1"/>
  <c r="J158" i="1"/>
  <c r="L158" i="1"/>
  <c r="M158" i="1" l="1"/>
  <c r="I158" i="1"/>
  <c r="K159" i="1" s="1"/>
  <c r="U158" i="1" l="1"/>
  <c r="V158" i="1" s="1"/>
  <c r="H159" i="1"/>
  <c r="J159" i="1"/>
  <c r="L159" i="1"/>
  <c r="M159" i="1" l="1"/>
  <c r="U159" i="1" s="1"/>
  <c r="V159" i="1" s="1"/>
  <c r="I159" i="1"/>
  <c r="K160" i="1" s="1"/>
  <c r="H160" i="1" l="1"/>
  <c r="J160" i="1"/>
  <c r="L160" i="1"/>
  <c r="I160" i="1" l="1"/>
  <c r="K161" i="1" s="1"/>
  <c r="M160" i="1"/>
  <c r="U160" i="1" s="1"/>
  <c r="V160" i="1" s="1"/>
  <c r="H161" i="1" l="1"/>
  <c r="J161" i="1"/>
  <c r="L161" i="1"/>
  <c r="M161" i="1" l="1"/>
  <c r="U161" i="1" s="1"/>
  <c r="V161" i="1" s="1"/>
  <c r="I161" i="1"/>
  <c r="K162" i="1" s="1"/>
  <c r="H162" i="1" l="1"/>
  <c r="J162" i="1"/>
  <c r="L162" i="1"/>
  <c r="I162" i="1" l="1"/>
  <c r="K163" i="1" s="1"/>
  <c r="M162" i="1"/>
  <c r="U162" i="1" s="1"/>
  <c r="V162" i="1" s="1"/>
  <c r="H163" i="1" l="1"/>
  <c r="L163" i="1"/>
  <c r="J163" i="1"/>
  <c r="I163" i="1" l="1"/>
  <c r="K164" i="1" s="1"/>
  <c r="M163" i="1"/>
  <c r="U163" i="1" s="1"/>
  <c r="V163" i="1" s="1"/>
  <c r="H164" i="1" l="1"/>
  <c r="J164" i="1"/>
  <c r="L164" i="1"/>
  <c r="I164" i="1" l="1"/>
  <c r="K165" i="1" s="1"/>
  <c r="M164" i="1"/>
  <c r="U164" i="1" l="1"/>
  <c r="V164" i="1" s="1"/>
  <c r="H165" i="1"/>
  <c r="L165" i="1"/>
  <c r="J165" i="1"/>
  <c r="M165" i="1" l="1"/>
  <c r="U165" i="1" s="1"/>
  <c r="V165" i="1" s="1"/>
  <c r="I165" i="1"/>
  <c r="K166" i="1" s="1"/>
  <c r="H166" i="1" l="1"/>
  <c r="J166" i="1"/>
  <c r="L166" i="1"/>
  <c r="I166" i="1" l="1"/>
  <c r="K167" i="1" s="1"/>
  <c r="M166" i="1"/>
  <c r="U166" i="1" s="1"/>
  <c r="V166" i="1" s="1"/>
  <c r="H167" i="1" l="1"/>
  <c r="J167" i="1"/>
  <c r="L167" i="1"/>
  <c r="M167" i="1" l="1"/>
  <c r="U167" i="1" s="1"/>
  <c r="V167" i="1" s="1"/>
  <c r="I167" i="1"/>
  <c r="K168" i="1" s="1"/>
  <c r="H168" i="1" l="1"/>
  <c r="J168" i="1"/>
  <c r="L168" i="1"/>
  <c r="I168" i="1" l="1"/>
  <c r="K169" i="1" s="1"/>
  <c r="M168" i="1"/>
  <c r="U168" i="1" s="1"/>
  <c r="V168" i="1" s="1"/>
  <c r="H169" i="1" l="1"/>
  <c r="J169" i="1"/>
  <c r="L169" i="1"/>
  <c r="I169" i="1" l="1"/>
  <c r="K170" i="1" s="1"/>
  <c r="M169" i="1"/>
  <c r="U169" i="1" s="1"/>
  <c r="V169" i="1" s="1"/>
  <c r="H170" i="1" l="1"/>
  <c r="J170" i="1"/>
  <c r="L170" i="1"/>
  <c r="I170" i="1" l="1"/>
  <c r="K171" i="1" s="1"/>
  <c r="M170" i="1"/>
  <c r="U170" i="1" s="1"/>
  <c r="V170" i="1" s="1"/>
  <c r="H171" i="1" l="1"/>
  <c r="L171" i="1"/>
  <c r="J171" i="1"/>
  <c r="I171" i="1" l="1"/>
  <c r="K172" i="1" s="1"/>
  <c r="M171" i="1"/>
  <c r="U171" i="1" s="1"/>
  <c r="V171" i="1" s="1"/>
  <c r="H172" i="1" l="1"/>
  <c r="J172" i="1"/>
  <c r="L172" i="1"/>
  <c r="I172" i="1" l="1"/>
  <c r="K173" i="1" s="1"/>
  <c r="M172" i="1"/>
  <c r="U172" i="1" s="1"/>
  <c r="V172" i="1" s="1"/>
  <c r="H173" i="1" l="1"/>
  <c r="L173" i="1"/>
  <c r="J173" i="1"/>
  <c r="M173" i="1" l="1"/>
  <c r="U173" i="1" s="1"/>
  <c r="V173" i="1" s="1"/>
  <c r="I173" i="1"/>
  <c r="K174" i="1" s="1"/>
  <c r="H174" i="1" l="1"/>
  <c r="J174" i="1"/>
  <c r="L174" i="1"/>
  <c r="I174" i="1" l="1"/>
  <c r="K175" i="1" s="1"/>
  <c r="M174" i="1"/>
  <c r="U174" i="1" s="1"/>
  <c r="V174" i="1" s="1"/>
  <c r="H175" i="1" l="1"/>
  <c r="J175" i="1"/>
  <c r="L175" i="1"/>
  <c r="I175" i="1" l="1"/>
  <c r="K176" i="1" s="1"/>
  <c r="M175" i="1"/>
  <c r="H2" i="1"/>
  <c r="H1" i="1" l="1"/>
  <c r="U175" i="1"/>
  <c r="M1" i="1"/>
  <c r="H176" i="1"/>
  <c r="J176" i="1"/>
  <c r="L176" i="1"/>
  <c r="I176" i="1" l="1"/>
  <c r="K177" i="1" s="1"/>
  <c r="M176" i="1"/>
  <c r="U176" i="1" s="1"/>
  <c r="V176" i="1" s="1"/>
  <c r="V175" i="1"/>
  <c r="U2" i="1"/>
  <c r="H177" i="1" l="1"/>
  <c r="J177" i="1"/>
  <c r="L177" i="1"/>
  <c r="V2" i="1"/>
  <c r="M177" i="1" l="1"/>
  <c r="U177" i="1" s="1"/>
  <c r="V177" i="1" s="1"/>
  <c r="I177" i="1"/>
  <c r="K178" i="1" s="1"/>
  <c r="H178" i="1" l="1"/>
  <c r="J178" i="1"/>
  <c r="L178" i="1"/>
  <c r="I178" i="1" l="1"/>
  <c r="K179" i="1" s="1"/>
  <c r="M178" i="1"/>
  <c r="U178" i="1" s="1"/>
  <c r="V178" i="1" s="1"/>
  <c r="H179" i="1" l="1"/>
  <c r="L179" i="1"/>
  <c r="J179" i="1"/>
  <c r="I179" i="1" l="1"/>
  <c r="K180" i="1" s="1"/>
  <c r="M179" i="1"/>
  <c r="U179" i="1" s="1"/>
  <c r="V179" i="1" s="1"/>
  <c r="H180" i="1" l="1"/>
  <c r="J180" i="1"/>
  <c r="L180" i="1"/>
  <c r="M180" i="1" l="1"/>
  <c r="U180" i="1" s="1"/>
  <c r="V180" i="1" s="1"/>
  <c r="I180" i="1"/>
  <c r="K181" i="1" s="1"/>
  <c r="H181" i="1" l="1"/>
  <c r="J181" i="1"/>
  <c r="L181" i="1"/>
  <c r="M181" i="1" l="1"/>
  <c r="U181" i="1" s="1"/>
  <c r="V181" i="1" s="1"/>
  <c r="I181" i="1"/>
  <c r="K182" i="1" s="1"/>
  <c r="H182" i="1" l="1"/>
  <c r="J182" i="1"/>
  <c r="L182" i="1"/>
  <c r="I182" i="1" l="1"/>
  <c r="K183" i="1" s="1"/>
  <c r="M182" i="1"/>
  <c r="U182" i="1" s="1"/>
  <c r="V182" i="1" s="1"/>
  <c r="H183" i="1" l="1"/>
  <c r="J183" i="1"/>
  <c r="L183" i="1"/>
  <c r="I183" i="1" l="1"/>
  <c r="K184" i="1" s="1"/>
  <c r="M183" i="1"/>
  <c r="U183" i="1" s="1"/>
  <c r="V183" i="1" s="1"/>
  <c r="H184" i="1" l="1"/>
  <c r="L184" i="1"/>
  <c r="J184" i="1"/>
  <c r="M184" i="1" l="1"/>
  <c r="U184" i="1" s="1"/>
  <c r="V184" i="1" s="1"/>
  <c r="I184" i="1"/>
  <c r="K185" i="1" s="1"/>
  <c r="H185" i="1" l="1"/>
  <c r="J185" i="1"/>
  <c r="L185" i="1"/>
  <c r="M185" i="1" l="1"/>
  <c r="U185" i="1" s="1"/>
  <c r="V185" i="1" s="1"/>
  <c r="I185" i="1"/>
  <c r="K186" i="1" s="1"/>
  <c r="H186" i="1" l="1"/>
  <c r="J186" i="1"/>
  <c r="L186" i="1"/>
  <c r="I186" i="1" l="1"/>
  <c r="K187" i="1" s="1"/>
  <c r="M186" i="1"/>
  <c r="U186" i="1" s="1"/>
  <c r="V186" i="1" s="1"/>
  <c r="H187" i="1" l="1"/>
  <c r="J187" i="1"/>
  <c r="L187" i="1"/>
  <c r="I187" i="1" l="1"/>
  <c r="K188" i="1" s="1"/>
  <c r="M187" i="1"/>
  <c r="U187" i="1" l="1"/>
  <c r="V187" i="1" s="1"/>
  <c r="H188" i="1"/>
  <c r="J188" i="1"/>
  <c r="L188" i="1"/>
  <c r="I188" i="1" l="1"/>
  <c r="K189" i="1" s="1"/>
  <c r="M188" i="1"/>
  <c r="U188" i="1" s="1"/>
  <c r="V188" i="1" s="1"/>
  <c r="H189" i="1" l="1"/>
  <c r="J189" i="1"/>
  <c r="L189" i="1"/>
  <c r="M189" i="1" l="1"/>
  <c r="I189" i="1"/>
  <c r="K190" i="1" s="1"/>
  <c r="U189" i="1" l="1"/>
  <c r="V189" i="1" s="1"/>
  <c r="H190" i="1"/>
  <c r="L190" i="1"/>
  <c r="J190" i="1"/>
  <c r="I190" i="1" l="1"/>
  <c r="K191" i="1" s="1"/>
  <c r="M190" i="1"/>
  <c r="L191" i="1" l="1"/>
  <c r="H191" i="1"/>
  <c r="M191" i="1" s="1"/>
  <c r="U191" i="1" s="1"/>
  <c r="V191" i="1" s="1"/>
  <c r="J191" i="1"/>
  <c r="U190" i="1"/>
  <c r="V190" i="1" s="1"/>
  <c r="I191" i="1" l="1"/>
  <c r="K192" i="1" s="1"/>
  <c r="J192" i="1" s="1"/>
  <c r="L192" i="1" l="1"/>
  <c r="H192" i="1"/>
  <c r="M192" i="1" s="1"/>
  <c r="U192" i="1" s="1"/>
  <c r="V192" i="1" s="1"/>
  <c r="I192" i="1" l="1"/>
  <c r="K193" i="1" s="1"/>
  <c r="L193" i="1" s="1"/>
  <c r="J193" i="1" l="1"/>
  <c r="H193" i="1"/>
  <c r="M193" i="1" s="1"/>
  <c r="U193" i="1" s="1"/>
  <c r="V193" i="1" s="1"/>
  <c r="I193" i="1" l="1"/>
  <c r="K194" i="1" s="1"/>
  <c r="L194" i="1" s="1"/>
  <c r="H194" i="1" l="1"/>
  <c r="M194" i="1" s="1"/>
  <c r="U194" i="1" s="1"/>
  <c r="V194" i="1" s="1"/>
  <c r="J194" i="1"/>
  <c r="I194" i="1" l="1"/>
  <c r="K195" i="1" s="1"/>
  <c r="L195" i="1" s="1"/>
  <c r="J195" i="1" l="1"/>
  <c r="H195" i="1"/>
  <c r="M195" i="1" s="1"/>
  <c r="U195" i="1" s="1"/>
  <c r="V195" i="1" s="1"/>
  <c r="I195" i="1" l="1"/>
  <c r="K196" i="1" s="1"/>
  <c r="L196" i="1" s="1"/>
  <c r="J196" i="1"/>
  <c r="H196" i="1"/>
  <c r="M196" i="1" s="1"/>
  <c r="U196" i="1" s="1"/>
  <c r="V196" i="1" s="1"/>
  <c r="I196" i="1" l="1"/>
  <c r="K197" i="1" s="1"/>
  <c r="J197" i="1" s="1"/>
  <c r="H197" i="1" l="1"/>
  <c r="M197" i="1" s="1"/>
  <c r="L197" i="1"/>
  <c r="H9" i="14" l="1"/>
  <c r="H16" i="14"/>
  <c r="U197" i="1"/>
  <c r="V197" i="1" s="1"/>
  <c r="I16" i="14"/>
  <c r="I9" i="14"/>
  <c r="I197" i="1"/>
  <c r="K198" i="1" s="1"/>
  <c r="L198" i="1" s="1"/>
  <c r="J198" i="1" l="1"/>
  <c r="H198" i="1"/>
  <c r="M198" i="1" s="1"/>
  <c r="U198" i="1" s="1"/>
  <c r="V198" i="1" s="1"/>
  <c r="I198" i="1" l="1"/>
  <c r="K199" i="1" s="1"/>
  <c r="H199" i="1" s="1"/>
  <c r="J199" i="1"/>
  <c r="L199" i="1"/>
  <c r="M199" i="1" l="1"/>
  <c r="U199" i="1" s="1"/>
  <c r="V199" i="1" s="1"/>
  <c r="I199" i="1"/>
  <c r="K200" i="1" s="1"/>
  <c r="J200" i="1" l="1"/>
  <c r="L200" i="1"/>
  <c r="H200" i="1"/>
  <c r="M200" i="1" l="1"/>
  <c r="U200" i="1" s="1"/>
  <c r="V200" i="1" s="1"/>
  <c r="I200" i="1"/>
  <c r="K201" i="1" s="1"/>
  <c r="H201" i="1" l="1"/>
  <c r="M201" i="1" s="1"/>
  <c r="U201" i="1" s="1"/>
  <c r="V201" i="1" s="1"/>
  <c r="J201" i="1"/>
  <c r="L201" i="1"/>
  <c r="I201" i="1" l="1"/>
  <c r="K202" i="1" s="1"/>
  <c r="H202" i="1" s="1"/>
  <c r="J202" i="1" l="1"/>
  <c r="I202" i="1" s="1"/>
  <c r="K203" i="1" s="1"/>
  <c r="L202" i="1"/>
  <c r="M202" i="1"/>
  <c r="U202" i="1" s="1"/>
  <c r="V202" i="1" s="1"/>
  <c r="L203" i="1" l="1"/>
  <c r="J203" i="1"/>
  <c r="H203" i="1"/>
  <c r="M203" i="1" l="1"/>
  <c r="U203" i="1" s="1"/>
  <c r="V203" i="1" s="1"/>
  <c r="I203" i="1"/>
  <c r="K204" i="1" s="1"/>
  <c r="J204" i="1" l="1"/>
  <c r="L204" i="1"/>
  <c r="H204" i="1"/>
  <c r="M204" i="1" l="1"/>
  <c r="U204" i="1" s="1"/>
  <c r="V204" i="1" s="1"/>
  <c r="I204" i="1"/>
  <c r="K205" i="1" s="1"/>
  <c r="J205" i="1" l="1"/>
  <c r="L205" i="1"/>
  <c r="H205" i="1"/>
  <c r="I205" i="1" l="1"/>
  <c r="K206" i="1" s="1"/>
  <c r="M205" i="1"/>
  <c r="U205" i="1" s="1"/>
  <c r="V205" i="1" s="1"/>
  <c r="J206" i="1" l="1"/>
  <c r="H206" i="1"/>
  <c r="L206" i="1"/>
  <c r="I206" i="1" l="1"/>
  <c r="K207" i="1" s="1"/>
  <c r="M206" i="1"/>
  <c r="U206" i="1" s="1"/>
  <c r="V206" i="1" s="1"/>
  <c r="L207" i="1" l="1"/>
  <c r="J207" i="1"/>
  <c r="H207" i="1"/>
  <c r="M207" i="1" l="1"/>
  <c r="U207" i="1" s="1"/>
  <c r="V207" i="1" s="1"/>
  <c r="I207" i="1"/>
  <c r="K208" i="1" s="1"/>
  <c r="J208" i="1" l="1"/>
  <c r="H208" i="1"/>
  <c r="L208" i="1"/>
  <c r="I208" i="1" l="1"/>
  <c r="K209" i="1" s="1"/>
  <c r="M208" i="1"/>
  <c r="U208" i="1" s="1"/>
  <c r="V208" i="1" s="1"/>
  <c r="J209" i="1" l="1"/>
  <c r="H209" i="1"/>
  <c r="M209" i="1" s="1"/>
  <c r="U209" i="1" s="1"/>
  <c r="V209" i="1" s="1"/>
  <c r="L209" i="1"/>
  <c r="I209" i="1" l="1"/>
  <c r="K210" i="1" s="1"/>
  <c r="J210" i="1" s="1"/>
  <c r="H210" i="1" l="1"/>
  <c r="M210" i="1" s="1"/>
  <c r="L210" i="1"/>
  <c r="I210" i="1" l="1"/>
  <c r="K211" i="1" s="1"/>
  <c r="L211" i="1" s="1"/>
  <c r="U210" i="1"/>
  <c r="V210" i="1" s="1"/>
  <c r="J211" i="1" l="1"/>
  <c r="H211" i="1"/>
  <c r="M211" i="1" s="1"/>
  <c r="U211" i="1" s="1"/>
  <c r="V211" i="1" s="1"/>
  <c r="I211" i="1" l="1"/>
  <c r="K212" i="1" s="1"/>
  <c r="H212" i="1" s="1"/>
  <c r="L212" i="1" l="1"/>
  <c r="J212" i="1"/>
  <c r="I212" i="1" s="1"/>
  <c r="K213" i="1" s="1"/>
  <c r="M212" i="1"/>
  <c r="U212" i="1" s="1"/>
  <c r="V212" i="1" s="1"/>
  <c r="H213" i="1" l="1"/>
  <c r="L213" i="1"/>
  <c r="J213" i="1"/>
  <c r="M213" i="1" l="1"/>
  <c r="U213" i="1" s="1"/>
  <c r="V213" i="1" s="1"/>
  <c r="I213" i="1"/>
  <c r="K214" i="1" s="1"/>
  <c r="H214" i="1" l="1"/>
  <c r="J214" i="1"/>
  <c r="L214" i="1"/>
  <c r="M214" i="1" l="1"/>
  <c r="U214" i="1" s="1"/>
  <c r="V214" i="1" s="1"/>
  <c r="I214" i="1"/>
  <c r="K215" i="1" s="1"/>
  <c r="L215" i="1" l="1"/>
  <c r="H215" i="1"/>
  <c r="J215" i="1"/>
  <c r="M215" i="1" l="1"/>
  <c r="U215" i="1" s="1"/>
  <c r="V215" i="1" s="1"/>
  <c r="I215" i="1"/>
  <c r="K216" i="1" s="1"/>
  <c r="H216" i="1" l="1"/>
  <c r="M216" i="1" s="1"/>
  <c r="U216" i="1" s="1"/>
  <c r="V216" i="1" s="1"/>
  <c r="L216" i="1"/>
  <c r="J216" i="1"/>
  <c r="I216" i="1" s="1"/>
  <c r="K217" i="1" s="1"/>
  <c r="J217" i="1" l="1"/>
  <c r="L217" i="1"/>
  <c r="H217" i="1"/>
  <c r="M217" i="1" s="1"/>
  <c r="U217" i="1" s="1"/>
  <c r="V217" i="1" s="1"/>
  <c r="I217" i="1" l="1"/>
  <c r="K218" i="1" s="1"/>
  <c r="L218" i="1" l="1"/>
  <c r="H218" i="1"/>
  <c r="J218" i="1"/>
  <c r="M218" i="1" l="1"/>
  <c r="U218" i="1" s="1"/>
  <c r="V218" i="1" s="1"/>
  <c r="I218" i="1"/>
  <c r="K219" i="1" s="1"/>
  <c r="L219" i="1" l="1"/>
  <c r="H219" i="1"/>
  <c r="J219" i="1"/>
  <c r="I219" i="1" l="1"/>
  <c r="K220" i="1" s="1"/>
  <c r="M219" i="1"/>
  <c r="U219" i="1" s="1"/>
  <c r="V219" i="1" s="1"/>
  <c r="H220" i="1" l="1"/>
  <c r="J220" i="1"/>
  <c r="L220" i="1"/>
  <c r="I220" i="1" l="1"/>
  <c r="K221" i="1" s="1"/>
  <c r="M220" i="1"/>
  <c r="U220" i="1" s="1"/>
  <c r="V220" i="1" s="1"/>
  <c r="L221" i="1" l="1"/>
  <c r="H221" i="1"/>
  <c r="J221" i="1"/>
  <c r="I221" i="1" l="1"/>
  <c r="K222" i="1" s="1"/>
  <c r="M221" i="1"/>
  <c r="U221" i="1" s="1"/>
  <c r="V221" i="1" s="1"/>
  <c r="L222" i="1" l="1"/>
  <c r="H222" i="1"/>
  <c r="M222" i="1" s="1"/>
  <c r="U222" i="1" s="1"/>
  <c r="V222" i="1" s="1"/>
  <c r="J222" i="1"/>
  <c r="I222" i="1" s="1"/>
  <c r="K223" i="1" s="1"/>
  <c r="H223" i="1" l="1"/>
  <c r="J223" i="1"/>
  <c r="L223" i="1"/>
  <c r="M223" i="1" l="1"/>
  <c r="U223" i="1" s="1"/>
  <c r="V223" i="1" s="1"/>
  <c r="I223" i="1"/>
  <c r="K224" i="1" s="1"/>
  <c r="H224" i="1" l="1"/>
  <c r="J224" i="1"/>
  <c r="L224" i="1"/>
  <c r="I224" i="1" l="1"/>
  <c r="K225" i="1" s="1"/>
  <c r="M224" i="1"/>
  <c r="U224" i="1" s="1"/>
  <c r="V224" i="1" s="1"/>
  <c r="J225" i="1" l="1"/>
  <c r="H225" i="1"/>
  <c r="L225" i="1"/>
  <c r="M225" i="1" l="1"/>
  <c r="U225" i="1" s="1"/>
  <c r="V225" i="1" s="1"/>
  <c r="I225" i="1"/>
  <c r="K226" i="1" s="1"/>
  <c r="L226" i="1" l="1"/>
  <c r="H226" i="1"/>
  <c r="J226" i="1"/>
  <c r="M226" i="1" l="1"/>
  <c r="U226" i="1" s="1"/>
  <c r="V226" i="1" s="1"/>
  <c r="I226" i="1"/>
  <c r="K227" i="1" s="1"/>
  <c r="L227" i="1" l="1"/>
  <c r="H227" i="1"/>
  <c r="J227" i="1"/>
  <c r="M227" i="1" l="1"/>
  <c r="U227" i="1" s="1"/>
  <c r="V227" i="1" s="1"/>
  <c r="I227" i="1"/>
  <c r="K228" i="1" s="1"/>
  <c r="J228" i="1" l="1"/>
  <c r="L228" i="1"/>
  <c r="H228" i="1"/>
  <c r="I228" i="1" l="1"/>
  <c r="K229" i="1" s="1"/>
  <c r="M228" i="1"/>
  <c r="U228" i="1" s="1"/>
  <c r="V228" i="1" s="1"/>
  <c r="L229" i="1" l="1"/>
  <c r="H229" i="1"/>
  <c r="J229" i="1"/>
  <c r="M229" i="1" l="1"/>
  <c r="U229" i="1" s="1"/>
  <c r="V229" i="1" s="1"/>
  <c r="I229" i="1"/>
  <c r="K230" i="1" s="1"/>
  <c r="J230" i="1" l="1"/>
  <c r="L230" i="1"/>
  <c r="H230" i="1"/>
  <c r="I230" i="1" l="1"/>
  <c r="K231" i="1" s="1"/>
  <c r="M230" i="1"/>
  <c r="U230" i="1" s="1"/>
  <c r="V230" i="1" s="1"/>
  <c r="L231" i="1" l="1"/>
  <c r="J231" i="1"/>
  <c r="H231" i="1"/>
  <c r="M231" i="1" l="1"/>
  <c r="U231" i="1" s="1"/>
  <c r="V231" i="1" s="1"/>
  <c r="I231" i="1"/>
  <c r="K232" i="1" s="1"/>
  <c r="L232" i="1" l="1"/>
  <c r="H232" i="1"/>
  <c r="M232" i="1" s="1"/>
  <c r="U232" i="1" s="1"/>
  <c r="V232" i="1" s="1"/>
  <c r="J232" i="1"/>
  <c r="I232" i="1" s="1"/>
  <c r="K233" i="1" s="1"/>
  <c r="L233" i="1" l="1"/>
  <c r="H233" i="1"/>
  <c r="M233" i="1" s="1"/>
  <c r="U233" i="1" s="1"/>
  <c r="V233" i="1" s="1"/>
  <c r="J233" i="1"/>
  <c r="I233" i="1" s="1"/>
  <c r="K234" i="1" s="1"/>
  <c r="H234" i="1" l="1"/>
  <c r="L234" i="1"/>
  <c r="J234" i="1"/>
  <c r="I234" i="1" l="1"/>
  <c r="K235" i="1" s="1"/>
  <c r="M234" i="1"/>
  <c r="U234" i="1" s="1"/>
  <c r="V234" i="1" s="1"/>
  <c r="L235" i="1" l="1"/>
  <c r="H235" i="1"/>
  <c r="J235" i="1"/>
  <c r="I235" i="1" l="1"/>
  <c r="K236" i="1" s="1"/>
  <c r="M235" i="1"/>
  <c r="U235" i="1" s="1"/>
  <c r="V235" i="1" s="1"/>
  <c r="L236" i="1" l="1"/>
  <c r="J236" i="1"/>
  <c r="H236" i="1"/>
  <c r="I236" i="1" l="1"/>
  <c r="K237" i="1" s="1"/>
  <c r="M236" i="1"/>
  <c r="U236" i="1" s="1"/>
  <c r="V236" i="1" s="1"/>
  <c r="L237" i="1" l="1"/>
  <c r="J237" i="1"/>
  <c r="H237" i="1"/>
  <c r="I237" i="1" l="1"/>
  <c r="K238" i="1" s="1"/>
  <c r="M237" i="1"/>
  <c r="U237" i="1" s="1"/>
  <c r="V237" i="1" s="1"/>
  <c r="H238" i="1" l="1"/>
  <c r="J238" i="1"/>
  <c r="L238" i="1"/>
  <c r="I238" i="1" l="1"/>
  <c r="K239" i="1" s="1"/>
  <c r="M238" i="1"/>
  <c r="U238" i="1" s="1"/>
  <c r="V238" i="1" s="1"/>
  <c r="L239" i="1" l="1"/>
  <c r="H239" i="1"/>
  <c r="M239" i="1" s="1"/>
  <c r="U239" i="1" s="1"/>
  <c r="V239" i="1" s="1"/>
  <c r="J239" i="1"/>
  <c r="I239" i="1" s="1"/>
  <c r="K240" i="1" s="1"/>
  <c r="J240" i="1" l="1"/>
  <c r="L240" i="1"/>
  <c r="H240" i="1"/>
  <c r="M240" i="1" s="1"/>
  <c r="U240" i="1" s="1"/>
  <c r="V240" i="1" s="1"/>
  <c r="I240" i="1" l="1"/>
  <c r="K241" i="1" s="1"/>
  <c r="H241" i="1" s="1"/>
  <c r="M241" i="1" s="1"/>
  <c r="U241" i="1" s="1"/>
  <c r="V241" i="1" s="1"/>
  <c r="L241" i="1" l="1"/>
  <c r="J241" i="1"/>
  <c r="I241" i="1" s="1"/>
  <c r="K242" i="1" s="1"/>
  <c r="L242" i="1" l="1"/>
  <c r="J242" i="1"/>
  <c r="H242" i="1"/>
  <c r="M242" i="1" s="1"/>
  <c r="U242" i="1" s="1"/>
  <c r="V242" i="1" s="1"/>
  <c r="I242" i="1" l="1"/>
  <c r="K243" i="1" s="1"/>
  <c r="L243" i="1" s="1"/>
  <c r="J243" i="1" l="1"/>
  <c r="H243" i="1"/>
  <c r="M243" i="1" s="1"/>
  <c r="I243" i="1" l="1"/>
  <c r="K244" i="1" s="1"/>
  <c r="J244" i="1" s="1"/>
  <c r="U243" i="1"/>
  <c r="V243" i="1" s="1"/>
  <c r="H244" i="1" l="1"/>
  <c r="M244" i="1" s="1"/>
  <c r="U244" i="1" s="1"/>
  <c r="V244" i="1" s="1"/>
  <c r="L244" i="1"/>
  <c r="I244" i="1" l="1"/>
  <c r="K245" i="1" s="1"/>
  <c r="L245" i="1" s="1"/>
  <c r="H245" i="1" l="1"/>
  <c r="J245" i="1"/>
  <c r="I245" i="1" l="1"/>
  <c r="K246" i="1" s="1"/>
  <c r="H246" i="1" s="1"/>
  <c r="M245" i="1"/>
  <c r="U245" i="1" s="1"/>
  <c r="V245" i="1" s="1"/>
  <c r="L246" i="1" l="1"/>
  <c r="J246" i="1"/>
  <c r="I246" i="1" s="1"/>
  <c r="K247" i="1" s="1"/>
  <c r="M246" i="1"/>
  <c r="U246" i="1" s="1"/>
  <c r="V246" i="1" s="1"/>
  <c r="L247" i="1" l="1"/>
  <c r="J247" i="1"/>
  <c r="H247" i="1"/>
  <c r="M247" i="1" s="1"/>
  <c r="U247" i="1" s="1"/>
  <c r="V247" i="1" s="1"/>
  <c r="I247" i="1" l="1"/>
  <c r="K248" i="1" s="1"/>
  <c r="L248" i="1" s="1"/>
  <c r="J248" i="1" l="1"/>
  <c r="H248" i="1"/>
  <c r="M248" i="1" s="1"/>
  <c r="U248" i="1" s="1"/>
  <c r="V248" i="1" s="1"/>
  <c r="I248" i="1" l="1"/>
  <c r="K249" i="1" s="1"/>
  <c r="H249" i="1" s="1"/>
  <c r="M249" i="1" s="1"/>
  <c r="U249" i="1" s="1"/>
  <c r="V249" i="1" s="1"/>
  <c r="J249" i="1" l="1"/>
  <c r="I249" i="1" s="1"/>
  <c r="K250" i="1" s="1"/>
  <c r="H250" i="1" s="1"/>
  <c r="M250" i="1" s="1"/>
  <c r="U250" i="1" s="1"/>
  <c r="V250" i="1" s="1"/>
  <c r="L249" i="1"/>
  <c r="L250" i="1" l="1"/>
  <c r="J250" i="1"/>
  <c r="I250" i="1" s="1"/>
  <c r="K251" i="1" s="1"/>
  <c r="L251" i="1" s="1"/>
  <c r="H251" i="1" l="1"/>
  <c r="M251" i="1" s="1"/>
  <c r="U251" i="1" s="1"/>
  <c r="V251" i="1" s="1"/>
  <c r="J251" i="1"/>
  <c r="I251" i="1" l="1"/>
  <c r="K252" i="1" s="1"/>
  <c r="L252" i="1" s="1"/>
  <c r="J252" i="1" l="1"/>
  <c r="H252" i="1"/>
  <c r="M252" i="1" s="1"/>
  <c r="U252" i="1" s="1"/>
  <c r="V252" i="1" s="1"/>
  <c r="I252" i="1" l="1"/>
  <c r="K253" i="1" s="1"/>
  <c r="L253" i="1" s="1"/>
  <c r="H253" i="1" l="1"/>
  <c r="M253" i="1" s="1"/>
  <c r="U253" i="1" s="1"/>
  <c r="V253" i="1" s="1"/>
  <c r="J253" i="1"/>
  <c r="I253" i="1" l="1"/>
  <c r="K254" i="1" s="1"/>
  <c r="L254" i="1" s="1"/>
  <c r="H254" i="1" l="1"/>
  <c r="M254" i="1" s="1"/>
  <c r="U254" i="1" s="1"/>
  <c r="V254" i="1" s="1"/>
  <c r="J254" i="1"/>
  <c r="I254" i="1" l="1"/>
  <c r="K255" i="1" s="1"/>
  <c r="L255" i="1" s="1"/>
  <c r="H255" i="1" l="1"/>
  <c r="M255" i="1" s="1"/>
  <c r="U255" i="1" s="1"/>
  <c r="V255" i="1" s="1"/>
  <c r="J255" i="1"/>
  <c r="I255" i="1" l="1"/>
  <c r="K256" i="1" s="1"/>
  <c r="L256" i="1" s="1"/>
  <c r="J256" i="1" l="1"/>
  <c r="H256" i="1"/>
  <c r="M256" i="1" s="1"/>
  <c r="U256" i="1" s="1"/>
  <c r="V256" i="1" s="1"/>
  <c r="I256" i="1" l="1"/>
  <c r="K257" i="1" s="1"/>
  <c r="L257" i="1" s="1"/>
  <c r="J257" i="1" l="1"/>
  <c r="H257" i="1"/>
  <c r="M257" i="1" s="1"/>
  <c r="U257" i="1" s="1"/>
  <c r="V257" i="1" s="1"/>
  <c r="I257" i="1" l="1"/>
  <c r="K258" i="1" s="1"/>
  <c r="L258" i="1" s="1"/>
  <c r="J258" i="1" l="1"/>
  <c r="H258" i="1"/>
  <c r="M258" i="1" s="1"/>
  <c r="U258" i="1" s="1"/>
  <c r="V258" i="1" s="1"/>
  <c r="I258" i="1" l="1"/>
  <c r="K259" i="1" s="1"/>
  <c r="L259" i="1" s="1"/>
  <c r="J259" i="1" l="1"/>
  <c r="H259" i="1"/>
  <c r="M259" i="1" s="1"/>
  <c r="U259" i="1" s="1"/>
  <c r="V259" i="1" s="1"/>
  <c r="I259" i="1" l="1"/>
  <c r="K260" i="1" s="1"/>
  <c r="L260" i="1" s="1"/>
  <c r="J260" i="1" l="1"/>
  <c r="H260" i="1"/>
  <c r="M260" i="1" s="1"/>
  <c r="U260" i="1" s="1"/>
  <c r="V260" i="1" s="1"/>
  <c r="I260" i="1" l="1"/>
  <c r="K261" i="1" s="1"/>
  <c r="L261" i="1" s="1"/>
  <c r="H261" i="1" l="1"/>
  <c r="M261" i="1" s="1"/>
  <c r="U261" i="1" s="1"/>
  <c r="V261" i="1" s="1"/>
  <c r="J261" i="1"/>
  <c r="I261" i="1" l="1"/>
  <c r="K262" i="1" s="1"/>
  <c r="H262" i="1" s="1"/>
  <c r="M262" i="1" s="1"/>
  <c r="U262" i="1" s="1"/>
  <c r="V262" i="1" s="1"/>
  <c r="J262" i="1" l="1"/>
  <c r="I262" i="1" s="1"/>
  <c r="K263" i="1" s="1"/>
  <c r="L263" i="1" s="1"/>
  <c r="L262" i="1"/>
  <c r="J263" i="1" l="1"/>
  <c r="H263" i="1"/>
  <c r="M263" i="1" s="1"/>
  <c r="U263" i="1" s="1"/>
  <c r="V263" i="1" s="1"/>
  <c r="I263" i="1" l="1"/>
  <c r="K264" i="1" s="1"/>
  <c r="L264" i="1" s="1"/>
  <c r="H264" i="1" l="1"/>
  <c r="M264" i="1" s="1"/>
  <c r="U264" i="1" s="1"/>
  <c r="V264" i="1" s="1"/>
  <c r="J264" i="1"/>
  <c r="I264" i="1" s="1"/>
  <c r="K265" i="1" s="1"/>
  <c r="J265" i="1" s="1"/>
  <c r="L265" i="1" l="1"/>
  <c r="H265" i="1"/>
  <c r="M265" i="1" s="1"/>
  <c r="U265" i="1" s="1"/>
  <c r="V265" i="1" s="1"/>
  <c r="I265" i="1" l="1"/>
  <c r="K266" i="1" s="1"/>
  <c r="J266" i="1" s="1"/>
  <c r="H266" i="1" l="1"/>
  <c r="I266" i="1" s="1"/>
  <c r="K267" i="1" s="1"/>
  <c r="L266" i="1"/>
  <c r="M266" i="1" l="1"/>
  <c r="U266" i="1" s="1"/>
  <c r="L267" i="1"/>
  <c r="J267" i="1"/>
  <c r="H267" i="1"/>
  <c r="M2" i="1"/>
  <c r="M267" i="1" l="1"/>
  <c r="U267" i="1" s="1"/>
  <c r="I267" i="1"/>
  <c r="K268" i="1" s="1"/>
  <c r="V266" i="1"/>
  <c r="I39" i="14"/>
  <c r="I43" i="14" l="1"/>
  <c r="I49" i="14" s="1"/>
  <c r="V267" i="1"/>
  <c r="H268" i="1"/>
  <c r="L268" i="1"/>
  <c r="J268" i="1"/>
  <c r="I268" i="1" l="1"/>
  <c r="K269" i="1" s="1"/>
  <c r="M268" i="1"/>
  <c r="U268" i="1" s="1"/>
  <c r="V268" i="1" s="1"/>
  <c r="L269" i="1" l="1"/>
  <c r="J269" i="1"/>
  <c r="H269" i="1"/>
  <c r="M269" i="1" l="1"/>
  <c r="U269" i="1" s="1"/>
  <c r="V269" i="1" s="1"/>
  <c r="I269" i="1"/>
  <c r="K270" i="1" s="1"/>
  <c r="J270" i="1" l="1"/>
  <c r="H270" i="1"/>
  <c r="L270" i="1"/>
  <c r="I270" i="1" l="1"/>
  <c r="K271" i="1" s="1"/>
  <c r="M270" i="1"/>
  <c r="U270" i="1" s="1"/>
  <c r="V270" i="1" s="1"/>
  <c r="L271" i="1" l="1"/>
  <c r="J271" i="1"/>
  <c r="H271" i="1"/>
  <c r="M271" i="1" l="1"/>
  <c r="U271" i="1" s="1"/>
  <c r="V271" i="1" s="1"/>
  <c r="I271" i="1"/>
  <c r="K272" i="1" s="1"/>
  <c r="L272" i="1" l="1"/>
  <c r="H272" i="1"/>
  <c r="J272" i="1"/>
  <c r="I272" i="1" l="1"/>
  <c r="K273" i="1" s="1"/>
  <c r="M272" i="1"/>
  <c r="U272" i="1" s="1"/>
  <c r="V272" i="1" s="1"/>
  <c r="L273" i="1" l="1"/>
  <c r="J273" i="1"/>
  <c r="H273" i="1"/>
  <c r="M273" i="1" l="1"/>
  <c r="U273" i="1" s="1"/>
  <c r="V273" i="1" s="1"/>
  <c r="I273" i="1"/>
  <c r="K274" i="1" s="1"/>
  <c r="J274" i="1" l="1"/>
  <c r="H274" i="1"/>
  <c r="L274" i="1"/>
  <c r="I274" i="1" l="1"/>
  <c r="K275" i="1" s="1"/>
  <c r="M274" i="1"/>
  <c r="U274" i="1" s="1"/>
  <c r="V274" i="1" s="1"/>
  <c r="H275" i="1" l="1"/>
  <c r="L275" i="1"/>
  <c r="J275" i="1"/>
  <c r="M275" i="1" l="1"/>
  <c r="U275" i="1" s="1"/>
  <c r="V275" i="1" s="1"/>
  <c r="I275" i="1"/>
  <c r="K276" i="1" s="1"/>
  <c r="H276" i="1" l="1"/>
  <c r="L276" i="1"/>
  <c r="J276" i="1"/>
  <c r="I276" i="1" l="1"/>
  <c r="K277" i="1" s="1"/>
  <c r="M276" i="1"/>
  <c r="U276" i="1" s="1"/>
  <c r="V276" i="1" s="1"/>
  <c r="H277" i="1" l="1"/>
  <c r="L277" i="1"/>
  <c r="J277" i="1"/>
  <c r="M277" i="1" l="1"/>
  <c r="U277" i="1" s="1"/>
  <c r="V277" i="1" s="1"/>
  <c r="I277" i="1"/>
  <c r="K278" i="1" s="1"/>
  <c r="H278" i="1" l="1"/>
  <c r="J278" i="1"/>
  <c r="L278" i="1"/>
  <c r="I278" i="1" l="1"/>
  <c r="K279" i="1" s="1"/>
  <c r="M278" i="1"/>
  <c r="U278" i="1" s="1"/>
  <c r="V278" i="1" s="1"/>
  <c r="L279" i="1" l="1"/>
  <c r="H279" i="1"/>
  <c r="J279" i="1"/>
  <c r="M279" i="1" l="1"/>
  <c r="U279" i="1" s="1"/>
  <c r="V279" i="1" s="1"/>
  <c r="I279" i="1"/>
  <c r="K280" i="1" s="1"/>
  <c r="H280" i="1" l="1"/>
  <c r="J280" i="1"/>
  <c r="L280" i="1"/>
  <c r="I280" i="1" l="1"/>
  <c r="K281" i="1" s="1"/>
  <c r="M280" i="1"/>
  <c r="U280" i="1" s="1"/>
  <c r="V280" i="1" s="1"/>
  <c r="L281" i="1" l="1"/>
  <c r="J281" i="1"/>
  <c r="H281" i="1"/>
  <c r="M281" i="1" l="1"/>
  <c r="U281" i="1" s="1"/>
  <c r="V281" i="1" s="1"/>
  <c r="I281" i="1"/>
  <c r="K282" i="1" s="1"/>
  <c r="H282" i="1" l="1"/>
  <c r="L282" i="1"/>
  <c r="J282" i="1"/>
  <c r="I282" i="1" l="1"/>
  <c r="K283" i="1" s="1"/>
  <c r="M282" i="1"/>
  <c r="U282" i="1" s="1"/>
  <c r="V282" i="1" s="1"/>
  <c r="L283" i="1" l="1"/>
  <c r="H283" i="1"/>
  <c r="J283" i="1"/>
  <c r="M283" i="1" l="1"/>
  <c r="U283" i="1" s="1"/>
  <c r="V283" i="1" s="1"/>
  <c r="I283" i="1"/>
  <c r="K284" i="1" s="1"/>
  <c r="H284" i="1" l="1"/>
  <c r="J284" i="1"/>
  <c r="L284" i="1"/>
  <c r="I284" i="1" l="1"/>
  <c r="K285" i="1" s="1"/>
  <c r="M284" i="1"/>
  <c r="U284" i="1" s="1"/>
  <c r="V284" i="1" s="1"/>
  <c r="L285" i="1" l="1"/>
  <c r="H285" i="1"/>
  <c r="J285" i="1"/>
  <c r="M285" i="1" l="1"/>
  <c r="U285" i="1" s="1"/>
  <c r="V285" i="1" s="1"/>
  <c r="I285" i="1"/>
  <c r="K286" i="1" s="1"/>
  <c r="H286" i="1" l="1"/>
  <c r="J286" i="1"/>
  <c r="L286" i="1"/>
  <c r="I286" i="1" l="1"/>
  <c r="K287" i="1" s="1"/>
  <c r="M286" i="1"/>
  <c r="U286" i="1" s="1"/>
  <c r="V286" i="1" s="1"/>
  <c r="L287" i="1" l="1"/>
  <c r="J287" i="1"/>
  <c r="H287" i="1"/>
  <c r="M287" i="1" l="1"/>
  <c r="U287" i="1" s="1"/>
  <c r="V287" i="1" s="1"/>
  <c r="I287" i="1"/>
  <c r="K288" i="1" s="1"/>
  <c r="H288" i="1" l="1"/>
  <c r="J288" i="1"/>
  <c r="L288" i="1"/>
  <c r="I288" i="1" l="1"/>
  <c r="K289" i="1" s="1"/>
  <c r="M288" i="1"/>
  <c r="U288" i="1" s="1"/>
  <c r="V288" i="1" s="1"/>
  <c r="L289" i="1" l="1"/>
  <c r="H289" i="1"/>
  <c r="J289" i="1"/>
  <c r="M289" i="1" l="1"/>
  <c r="U289" i="1" s="1"/>
  <c r="V289" i="1" s="1"/>
  <c r="I289" i="1"/>
  <c r="K290" i="1" s="1"/>
  <c r="H290" i="1" l="1"/>
  <c r="J290" i="1"/>
  <c r="L290" i="1"/>
  <c r="I290" i="1" l="1"/>
  <c r="K291" i="1" s="1"/>
  <c r="M290" i="1"/>
  <c r="U290" i="1" s="1"/>
  <c r="V290" i="1" s="1"/>
  <c r="L291" i="1" l="1"/>
  <c r="J291" i="1"/>
  <c r="H291" i="1"/>
  <c r="G16" i="14" s="1"/>
  <c r="M291" i="1" l="1"/>
  <c r="I291" i="1"/>
  <c r="F16" i="14" l="1"/>
  <c r="M16" i="14" s="1"/>
  <c r="M18" i="14" s="1"/>
  <c r="F9" i="14"/>
  <c r="M9" i="14" s="1"/>
  <c r="M11" i="14" s="1"/>
  <c r="U291" i="1"/>
  <c r="I52" i="14" s="1"/>
  <c r="V291" i="1" l="1"/>
  <c r="I51" i="14" s="1"/>
  <c r="L16" i="14" s="1"/>
  <c r="I50" i="14"/>
  <c r="L9" i="14" s="1"/>
  <c r="J11" i="14" s="1"/>
  <c r="I42" i="14"/>
  <c r="I48" i="14" s="1"/>
  <c r="J48" i="14" l="1"/>
  <c r="J18" i="14"/>
</calcChain>
</file>

<file path=xl/sharedStrings.xml><?xml version="1.0" encoding="utf-8"?>
<sst xmlns="http://schemas.openxmlformats.org/spreadsheetml/2006/main" count="502" uniqueCount="140">
  <si>
    <t>NUMER RATY</t>
  </si>
  <si>
    <t>RATA KREDYTU - CZĘŚĆ KAPITAŁOWA</t>
  </si>
  <si>
    <t>RATA KREDYTU - CZĘŚĆ ODSETKOWA</t>
  </si>
  <si>
    <t>OPROCENTOWANIE</t>
  </si>
  <si>
    <t>"q"</t>
  </si>
  <si>
    <t>"q" do potęgi "n"</t>
  </si>
  <si>
    <t>data</t>
  </si>
  <si>
    <t>średni kurs NBP</t>
  </si>
  <si>
    <t>=</t>
  </si>
  <si>
    <t>Data</t>
  </si>
  <si>
    <t>Kurs</t>
  </si>
  <si>
    <t>Wyliczenie całości (roszczenie + raty przyszłe)</t>
  </si>
  <si>
    <t>SUMA</t>
  </si>
  <si>
    <r>
      <t xml:space="preserve">Kwota ubezpieczenia kredytu </t>
    </r>
    <r>
      <rPr>
        <i/>
        <sz val="11"/>
        <color rgb="FF000000"/>
        <rFont val="Calibri"/>
        <family val="2"/>
        <charset val="238"/>
      </rPr>
      <t>(prowizja wstępna + raty do listopada 2016)</t>
    </r>
  </si>
  <si>
    <r>
      <t xml:space="preserve">Kwota przyszłych rat kredytowych </t>
    </r>
    <r>
      <rPr>
        <i/>
        <sz val="11"/>
        <color rgb="FF000000"/>
        <rFont val="Calibri"/>
        <family val="2"/>
        <charset val="238"/>
      </rPr>
      <t>(iloczyn średniej kwoty nadpłaty za raty kredytowe i liczby rat przyszłych)</t>
    </r>
  </si>
  <si>
    <r>
      <t xml:space="preserve">Kwota przyszłych rat z tytułu ubezpieczenia kredytu </t>
    </r>
    <r>
      <rPr>
        <i/>
        <sz val="11"/>
        <color rgb="FF000000"/>
        <rFont val="Calibri"/>
        <family val="2"/>
        <charset val="238"/>
      </rPr>
      <t>(iloczyn średniej kwoty ubezpieczenia kredytu i liczby rat przyszłych)</t>
    </r>
  </si>
  <si>
    <t>Kwota nadpłaty w CHF (różnica pomiędzy ratą należną a kwotą pobraną przez BANK)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</si>
  <si>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</si>
  <si>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</si>
  <si>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</si>
  <si>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</si>
  <si>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</si>
  <si>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</si>
  <si>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</si>
  <si>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</si>
  <si>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</si>
  <si>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</si>
  <si>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</si>
  <si>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</si>
  <si>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Kwota nadpłaty za raty kredytowe do czerwca 2009</t>
    </r>
    <r>
      <rPr>
        <i/>
        <sz val="11"/>
        <color rgb="FF000000"/>
        <rFont val="Calibri"/>
        <family val="2"/>
        <charset val="238"/>
      </rPr>
      <t xml:space="preserve"> (88 rat)</t>
    </r>
  </si>
  <si>
    <t>Oprocentowanie</t>
  </si>
  <si>
    <t>2007-06-01</t>
  </si>
  <si>
    <t>2007-09-01</t>
  </si>
  <si>
    <t>2007-12-01</t>
  </si>
  <si>
    <t>2008-03-01</t>
  </si>
  <si>
    <t>2008-06-01</t>
  </si>
  <si>
    <t>2008-09-01</t>
  </si>
  <si>
    <t>2008-12-01</t>
  </si>
  <si>
    <t>2009-03-01</t>
  </si>
  <si>
    <t>2009-06-01</t>
  </si>
  <si>
    <t>2009-09-01</t>
  </si>
  <si>
    <t>2009-12-01</t>
  </si>
  <si>
    <t>2010-03-01</t>
  </si>
  <si>
    <t>2010-06-01</t>
  </si>
  <si>
    <t>2010-09-01</t>
  </si>
  <si>
    <t>2010-12-01</t>
  </si>
  <si>
    <t>2011-03-01</t>
  </si>
  <si>
    <t>2011-06-01</t>
  </si>
  <si>
    <t>2011-09-01</t>
  </si>
  <si>
    <t>2011-12-01</t>
  </si>
  <si>
    <t>2012-03-01</t>
  </si>
  <si>
    <t>2012-06-01</t>
  </si>
  <si>
    <t>2012-09-01</t>
  </si>
  <si>
    <t>2012-12-01</t>
  </si>
  <si>
    <t>2013-03-01</t>
  </si>
  <si>
    <t>2013-06-01</t>
  </si>
  <si>
    <t>2013-09-01</t>
  </si>
  <si>
    <t>2013-12-01</t>
  </si>
  <si>
    <t>2014-03-01</t>
  </si>
  <si>
    <t>2014-06-01</t>
  </si>
  <si>
    <t>2014-09-01</t>
  </si>
  <si>
    <t>2014-12-01</t>
  </si>
  <si>
    <t>2015-03-01</t>
  </si>
  <si>
    <t>2015-06-01</t>
  </si>
  <si>
    <t>2015-09-01</t>
  </si>
  <si>
    <t>2015-12-01</t>
  </si>
  <si>
    <t>2016-03-01</t>
  </si>
  <si>
    <t>2016-06-01</t>
  </si>
  <si>
    <t>2016-09-01</t>
  </si>
  <si>
    <t>2016-12-01</t>
  </si>
  <si>
    <t>2017-03-01</t>
  </si>
  <si>
    <t>Nadpłata:</t>
  </si>
  <si>
    <t>wypłata</t>
  </si>
  <si>
    <t>24-05-2007</t>
  </si>
  <si>
    <t>Całość:</t>
  </si>
  <si>
    <t>Reszta:</t>
  </si>
  <si>
    <t>zatem od 24-05-2010</t>
  </si>
  <si>
    <t>część</t>
  </si>
  <si>
    <t xml:space="preserve">DATA WYMAGALNOŚCI RATY </t>
  </si>
  <si>
    <t>średni kurs sprzedaży NBP</t>
  </si>
  <si>
    <t>marża</t>
  </si>
  <si>
    <t>libor 3m</t>
  </si>
  <si>
    <t>marża - składnik oprocentowania</t>
  </si>
  <si>
    <t>data wypłaty kredytu</t>
  </si>
  <si>
    <t>średni kurs kupna NBP</t>
  </si>
  <si>
    <t>KWOTA KREDYTU W CHF</t>
  </si>
  <si>
    <t>RATA KREDYTU - CZĘŚĆ KAPITAŁOWA w chf</t>
  </si>
  <si>
    <t>RATA KREDYTU - CZĘŚĆ ODSETKOWA w chf</t>
  </si>
  <si>
    <t>kurs sprzedaży NBP</t>
  </si>
  <si>
    <t>KWOTA KREDYTU W PLN - z waloryzacją</t>
  </si>
  <si>
    <t>liczba miesięcy spłaty kredytu</t>
  </si>
  <si>
    <t>Informacje i założenia do wyliczeń</t>
  </si>
  <si>
    <t xml:space="preserve">Wyliczenia zakładające brak waloryzacji </t>
  </si>
  <si>
    <t>KWOTA KREDYTU</t>
  </si>
  <si>
    <t>Wyliczenia zakładające waloryzację</t>
  </si>
  <si>
    <t>parametry do wyliczeń</t>
  </si>
  <si>
    <t xml:space="preserve">liczba pozostałych rat </t>
  </si>
  <si>
    <t>nadpłaty na ratach</t>
  </si>
  <si>
    <t>kwoty nadpłat za poszczególne raty  w PLN</t>
  </si>
  <si>
    <t>kwoty nadpłat za poszczególne raty w CHF</t>
  </si>
  <si>
    <t>RATA KREDYTU</t>
  </si>
  <si>
    <t>RATA KREDYTU w CHF</t>
  </si>
  <si>
    <t xml:space="preserve">www.nabank.info
kancelaria@nabank.info
</t>
  </si>
  <si>
    <t>kwota wypłaconego kredytu</t>
  </si>
  <si>
    <t>DO SAMODZIELNEGO WYPEŁNIENIA</t>
  </si>
  <si>
    <t>obecna rata</t>
  </si>
  <si>
    <t xml:space="preserve">suma uiszczonych środków wibor </t>
  </si>
  <si>
    <t>kwota zadłużenia libor</t>
  </si>
  <si>
    <t>kwota zadłużenia wibor</t>
  </si>
  <si>
    <t>ilość pozostałych rat</t>
  </si>
  <si>
    <t>oprocentowanie wibor</t>
  </si>
  <si>
    <t>oprocentowanie libor</t>
  </si>
  <si>
    <t>rata libor</t>
  </si>
  <si>
    <t>rata wibor</t>
  </si>
  <si>
    <t xml:space="preserve">suma uiszczonych środków libor </t>
  </si>
  <si>
    <t>aktualna data (data rozliczenia)</t>
  </si>
  <si>
    <t>Date</t>
  </si>
  <si>
    <t>3M</t>
  </si>
  <si>
    <t>6M</t>
  </si>
  <si>
    <t>SPŁATA KREDYTU W RATACH RÓWNYCH</t>
  </si>
  <si>
    <t>data rozpoczęcia spłaty kredytu w walucie CHF (wypełniają tylko osoby, które spłacały kredyt w walucie CHF)</t>
  </si>
  <si>
    <t>suma uiszczonych rat w PLN</t>
  </si>
  <si>
    <t>suma uiszczonych rat w CHF</t>
  </si>
  <si>
    <t xml:space="preserve"> saldo zadłużenia wg banku</t>
  </si>
  <si>
    <t>saldo zadłużenia</t>
  </si>
  <si>
    <t>wysokość raty</t>
  </si>
  <si>
    <t xml:space="preserve">suma nadpłaconych rat </t>
  </si>
  <si>
    <t>WARIANT ODFRANKOWIENIA UMOWY</t>
  </si>
  <si>
    <t>WARIANT NIEWAŻNOŚCI UMOWY</t>
  </si>
  <si>
    <t>obecny kurs średni NBP(wypełniają tylko osoby, które spłacały kredyt w walucie CHF)</t>
  </si>
  <si>
    <t>Rata kredytu w PLN - z waloryzacją</t>
  </si>
  <si>
    <t>nadpłata libor PLN</t>
  </si>
  <si>
    <t>nadpłata libor CHF</t>
  </si>
  <si>
    <t>nadpłata libor PLN 2</t>
  </si>
  <si>
    <t>1. Kalkulatora można używać nieodpłatnie wyłącznie w celach prywatnych. 
2. Kalkulator służy wyłącznie do przybliżonego wyliczenia roszczeń.
3. Wyliczenia są dokonywane w oparciu o archiwalne kursy kupna i sprzedaży NBP, który stosował niższy spread od banków komercyjnych.
4. Wyliczenia są dokonywane w oparciu o założenie, że kwota była wypłacona jednorazowo, nie doszło do zmiany oprocentowania, a kredyt był spłacany regularnie w uzgodnionych ratach.
5. W przypadku osób, które również spłacały kredyt w CHF, wyliczenia wysokości nadpłat i salda zadłużenia wyliczane są w złotych. W tym celu nadpłaty rat w CHF i sumy uiszczonych rat w CHF zostały przeliczone na PLN po obecnym kursie średnim NBP wskazanym w komórce "E13".</t>
  </si>
  <si>
    <t xml:space="preserve">saldo zadłużenia (UJEMNA kwota określa wysokość długu banku wobec kredytobiorcy) </t>
  </si>
  <si>
    <t>STAN OBECNY WG UMOWY</t>
  </si>
  <si>
    <t>KALKULACJA DLA KREDYTOBIORCÓW SPŁACAJĄCYCH KREDYT TYLKO W PLN</t>
  </si>
  <si>
    <t>KALKULACJA DLA KREDYTOBIORCÓW SPŁACAJĄCYCH KREDYT  W PLN I CHF</t>
  </si>
  <si>
    <t>OBNIŻENIE ZADŁUŻENIA 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</si>
</sst>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d/mm/yyyy"/>
    <numFmt numFmtId="165" formatCode="#0.0000"/>
    <numFmt numFmtId="166" formatCode="#,##0.0000"/>
    <numFmt numFmtId="167" formatCode="0.0000"/>
    <numFmt numFmtId="168" formatCode="_ [$CHF-100C]\ * #,##0.00_ ;_ [$CHF-100C]\ * \-#,##0.00_ ;_ [$CHF-100C]\ * &quot;-&quot;??_ ;_ @_ "/>
    <numFmt numFmtId="169" formatCode="0.00000%"/>
    <numFmt numFmtId="170" formatCode="#,##0.00\ [$PLN]"/>
    <numFmt numFmtId="171" formatCode="_-* #,##0.00\ [$zł-415]_-;\-* #,##0.00\ [$zł-415]_-;_-* &quot;-&quot;??\ [$zł-415]_-;_-@_-"/>
    <numFmt numFmtId="172" formatCode="#,##0.00\ &quot;zł&quot;"/>
    <numFmt numFmtId="173" formatCode="#,##0.00\ [$CHF]"/>
    <numFmt numFmtId="174" formatCode="0.0000%"/>
    <numFmt numFmtId="175" formatCode="yyyy\-mm\-dd;@"/>
    <numFmt numFmtId="176" formatCode="0.00000"/>
    <numFmt numFmtId="177" formatCode="#,##0\ &quot;zł&quot;"/>
    <numFmt numFmtId="178" formatCode="yyyymmdd"/>
  </numFmts>
  <fonts count="3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2"/>
      <name val="Calibri"/>
      <family val="2"/>
      <charset val="238"/>
    </font>
    <font>
      <b/>
      <sz val="14"/>
      <color theme="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2">
    <xf numFmtId="0" fontId="0" fillId="0" borderId="0"/>
    <xf numFmtId="0" fontId="2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 applyNumberFormat="0" applyFont="0" applyFill="0" applyBorder="0" applyAlignment="0" applyProtection="0"/>
  </cellStyleXfs>
  <cellXfs count="251">
    <xf numFmtId="0" fontId="0" fillId="0" borderId="0" xfId="0"/>
    <xf numFmtId="164" fontId="0" fillId="0" borderId="0" xfId="0" applyNumberFormat="1"/>
    <xf numFmtId="166" fontId="3" fillId="0" borderId="0" xfId="0" applyNumberFormat="1" applyFont="1"/>
    <xf numFmtId="0" fontId="3" fillId="0" borderId="0" xfId="0" applyFont="1"/>
    <xf numFmtId="166" fontId="4" fillId="0" borderId="0" xfId="0" applyNumberFormat="1" applyFont="1"/>
    <xf numFmtId="166" fontId="2" fillId="0" borderId="0" xfId="0" applyNumberFormat="1" applyFont="1"/>
    <xf numFmtId="165" fontId="3" fillId="0" borderId="0" xfId="0" applyNumberFormat="1" applyFont="1"/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wrapText="1"/>
    </xf>
    <xf numFmtId="44" fontId="0" fillId="6" borderId="1" xfId="0" applyNumberFormat="1" applyFill="1" applyBorder="1"/>
    <xf numFmtId="44" fontId="0" fillId="6" borderId="1" xfId="3" applyFont="1" applyFill="1" applyBorder="1"/>
    <xf numFmtId="0" fontId="1" fillId="5" borderId="1" xfId="0" applyFont="1" applyFill="1" applyBorder="1" applyAlignment="1">
      <alignment wrapText="1"/>
    </xf>
    <xf numFmtId="44" fontId="1" fillId="5" borderId="1" xfId="0" applyNumberFormat="1" applyFont="1" applyFill="1" applyBorder="1"/>
    <xf numFmtId="168" fontId="1" fillId="5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6"/>
    <xf numFmtId="169" fontId="0" fillId="0" borderId="0" xfId="7" applyNumberFormat="1" applyFont="1"/>
    <xf numFmtId="44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6" fillId="3" borderId="0" xfId="0" applyFont="1" applyFill="1"/>
    <xf numFmtId="0" fontId="13" fillId="2" borderId="0" xfId="0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75" fontId="3" fillId="0" borderId="0" xfId="0" applyNumberFormat="1" applyFont="1"/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wrapText="1"/>
    </xf>
    <xf numFmtId="0" fontId="14" fillId="0" borderId="0" xfId="0" applyFont="1"/>
    <xf numFmtId="167" fontId="3" fillId="0" borderId="0" xfId="0" applyNumberFormat="1" applyFont="1"/>
    <xf numFmtId="167" fontId="5" fillId="0" borderId="0" xfId="8" applyNumberFormat="1" applyFont="1"/>
    <xf numFmtId="166" fontId="5" fillId="0" borderId="0" xfId="0" applyNumberFormat="1" applyFont="1"/>
    <xf numFmtId="0" fontId="3" fillId="0" borderId="0" xfId="0" applyFont="1" applyAlignment="1">
      <alignment vertical="center" wrapText="1"/>
    </xf>
    <xf numFmtId="0" fontId="18" fillId="3" borderId="0" xfId="0" applyFont="1" applyFill="1"/>
    <xf numFmtId="171" fontId="12" fillId="3" borderId="0" xfId="0" applyNumberFormat="1" applyFont="1" applyFill="1"/>
    <xf numFmtId="0" fontId="18" fillId="3" borderId="0" xfId="0" applyFont="1" applyFill="1" applyProtection="1">
      <protection locked="0" hidden="1"/>
    </xf>
    <xf numFmtId="0" fontId="19" fillId="3" borderId="0" xfId="0" applyFont="1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172" fontId="18" fillId="3" borderId="0" xfId="0" applyNumberFormat="1" applyFont="1" applyFill="1" applyAlignment="1" applyProtection="1">
      <alignment horizontal="center"/>
      <protection hidden="1"/>
    </xf>
    <xf numFmtId="2" fontId="18" fillId="3" borderId="0" xfId="0" applyNumberFormat="1" applyFont="1" applyFill="1" applyAlignment="1" applyProtection="1">
      <alignment horizontal="center"/>
      <protection hidden="1"/>
    </xf>
    <xf numFmtId="0" fontId="18" fillId="3" borderId="0" xfId="0" applyFont="1" applyFill="1" applyProtection="1">
      <protection hidden="1"/>
    </xf>
    <xf numFmtId="170" fontId="18" fillId="3" borderId="0" xfId="0" applyNumberFormat="1" applyFont="1" applyFill="1" applyAlignment="1" applyProtection="1">
      <alignment horizontal="center"/>
      <protection hidden="1"/>
    </xf>
    <xf numFmtId="170" fontId="18" fillId="3" borderId="0" xfId="0" applyNumberFormat="1" applyFont="1" applyFill="1" applyProtection="1">
      <protection hidden="1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/>
    <xf numFmtId="44" fontId="18" fillId="3" borderId="0" xfId="0" applyNumberFormat="1" applyFont="1" applyFill="1" applyBorder="1" applyProtection="1">
      <protection hidden="1"/>
    </xf>
    <xf numFmtId="44" fontId="18" fillId="3" borderId="0" xfId="0" applyNumberFormat="1" applyFont="1" applyFill="1" applyBorder="1" applyAlignment="1" applyProtection="1">
      <alignment horizontal="center"/>
      <protection hidden="1"/>
    </xf>
    <xf numFmtId="0" fontId="22" fillId="3" borderId="0" xfId="0" applyFont="1" applyFill="1" applyBorder="1"/>
    <xf numFmtId="0" fontId="21" fillId="9" borderId="0" xfId="0" applyFont="1" applyFill="1" applyBorder="1" applyAlignment="1">
      <alignment horizontal="center"/>
    </xf>
    <xf numFmtId="173" fontId="17" fillId="0" borderId="1" xfId="3" applyNumberFormat="1" applyFont="1" applyFill="1" applyBorder="1" applyAlignment="1">
      <alignment horizontal="center"/>
    </xf>
    <xf numFmtId="172" fontId="17" fillId="0" borderId="1" xfId="3" applyNumberFormat="1" applyFont="1" applyFill="1" applyBorder="1" applyAlignment="1">
      <alignment horizontal="center"/>
    </xf>
    <xf numFmtId="2" fontId="17" fillId="0" borderId="1" xfId="3" applyNumberFormat="1" applyFont="1" applyFill="1" applyBorder="1" applyAlignment="1">
      <alignment horizontal="center"/>
    </xf>
    <xf numFmtId="174" fontId="12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2" fillId="0" borderId="1" xfId="0" applyFont="1" applyFill="1" applyBorder="1"/>
    <xf numFmtId="167" fontId="12" fillId="0" borderId="1" xfId="0" applyNumberFormat="1" applyFont="1" applyFill="1" applyBorder="1"/>
    <xf numFmtId="172" fontId="12" fillId="0" borderId="1" xfId="3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/>
    <xf numFmtId="173" fontId="12" fillId="0" borderId="1" xfId="3" applyNumberFormat="1" applyFont="1" applyFill="1" applyBorder="1" applyAlignment="1">
      <alignment horizontal="center"/>
    </xf>
    <xf numFmtId="172" fontId="12" fillId="0" borderId="1" xfId="3" applyNumberFormat="1" applyFont="1" applyFill="1" applyBorder="1" applyAlignment="1">
      <alignment horizontal="center"/>
    </xf>
    <xf numFmtId="2" fontId="12" fillId="0" borderId="1" xfId="3" applyNumberFormat="1" applyFont="1" applyFill="1" applyBorder="1" applyAlignment="1">
      <alignment horizontal="center"/>
    </xf>
    <xf numFmtId="173" fontId="0" fillId="0" borderId="1" xfId="0" applyNumberFormat="1" applyFill="1" applyBorder="1"/>
    <xf numFmtId="173" fontId="0" fillId="0" borderId="1" xfId="0" applyNumberForma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175" fontId="19" fillId="0" borderId="1" xfId="0" applyNumberFormat="1" applyFont="1" applyFill="1" applyBorder="1" applyAlignment="1">
      <alignment horizontal="center"/>
    </xf>
    <xf numFmtId="44" fontId="19" fillId="0" borderId="1" xfId="3" applyFont="1" applyFill="1" applyBorder="1" applyAlignment="1">
      <alignment horizontal="center"/>
    </xf>
    <xf numFmtId="44" fontId="19" fillId="0" borderId="1" xfId="3" applyFont="1" applyFill="1" applyBorder="1" applyAlignment="1">
      <alignment horizontal="center" wrapText="1"/>
    </xf>
    <xf numFmtId="44" fontId="19" fillId="0" borderId="1" xfId="3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center" wrapText="1"/>
      <protection hidden="1"/>
    </xf>
    <xf numFmtId="0" fontId="19" fillId="3" borderId="0" xfId="0" applyFont="1" applyFill="1" applyBorder="1" applyAlignment="1">
      <alignment horizontal="center"/>
    </xf>
    <xf numFmtId="44" fontId="19" fillId="3" borderId="0" xfId="0" applyNumberFormat="1" applyFont="1" applyFill="1" applyAlignment="1" applyProtection="1">
      <alignment horizontal="center"/>
      <protection hidden="1"/>
    </xf>
    <xf numFmtId="167" fontId="0" fillId="0" borderId="0" xfId="0" applyNumberFormat="1"/>
    <xf numFmtId="14" fontId="2" fillId="0" borderId="0" xfId="0" applyNumberFormat="1" applyFont="1"/>
    <xf numFmtId="167" fontId="2" fillId="0" borderId="0" xfId="8" applyNumberFormat="1"/>
    <xf numFmtId="167" fontId="2" fillId="0" borderId="0" xfId="8" applyNumberFormat="1"/>
    <xf numFmtId="167" fontId="2" fillId="0" borderId="0" xfId="8" applyNumberFormat="1"/>
    <xf numFmtId="167" fontId="2" fillId="0" borderId="0" xfId="8" applyNumberFormat="1"/>
    <xf numFmtId="167" fontId="2" fillId="0" borderId="0" xfId="8" applyNumberFormat="1"/>
    <xf numFmtId="14" fontId="2" fillId="0" borderId="0" xfId="11" applyNumberFormat="1" applyFont="1" applyFill="1" applyBorder="1" applyAlignment="1"/>
    <xf numFmtId="165" fontId="2" fillId="0" borderId="0" xfId="11" applyNumberFormat="1" applyFont="1" applyFill="1" applyBorder="1" applyAlignment="1"/>
    <xf numFmtId="14" fontId="2" fillId="0" borderId="6" xfId="11" applyNumberFormat="1" applyFont="1" applyFill="1" applyBorder="1" applyAlignment="1"/>
    <xf numFmtId="0" fontId="18" fillId="3" borderId="0" xfId="0" applyFont="1" applyFill="1" applyAlignment="1" applyProtection="1">
      <alignment horizontal="center"/>
      <protection hidden="1"/>
    </xf>
    <xf numFmtId="44" fontId="19" fillId="0" borderId="1" xfId="3" applyFont="1" applyFill="1" applyBorder="1" applyAlignment="1">
      <alignment vertical="center"/>
    </xf>
    <xf numFmtId="177" fontId="26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72" fontId="1" fillId="0" borderId="0" xfId="0" applyNumberFormat="1" applyFont="1" applyProtection="1">
      <protection locked="0"/>
    </xf>
    <xf numFmtId="14" fontId="23" fillId="8" borderId="17" xfId="0" applyNumberFormat="1" applyFont="1" applyFill="1" applyBorder="1" applyAlignment="1" applyProtection="1">
      <alignment horizontal="center" vertical="center"/>
      <protection locked="0"/>
    </xf>
    <xf numFmtId="14" fontId="26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wrapText="1"/>
      <protection hidden="1"/>
    </xf>
    <xf numFmtId="44" fontId="17" fillId="0" borderId="1" xfId="3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175" fontId="19" fillId="8" borderId="1" xfId="0" applyNumberFormat="1" applyFont="1" applyFill="1" applyBorder="1" applyAlignment="1">
      <alignment horizontal="center"/>
    </xf>
    <xf numFmtId="44" fontId="19" fillId="8" borderId="1" xfId="3" applyFont="1" applyFill="1" applyBorder="1" applyAlignment="1">
      <alignment horizontal="center"/>
    </xf>
    <xf numFmtId="44" fontId="19" fillId="8" borderId="1" xfId="3" applyFont="1" applyFill="1" applyBorder="1" applyAlignment="1">
      <alignment horizontal="center" wrapText="1"/>
    </xf>
    <xf numFmtId="44" fontId="19" fillId="8" borderId="1" xfId="3" applyFont="1" applyFill="1" applyBorder="1" applyAlignment="1">
      <alignment vertical="center"/>
    </xf>
    <xf numFmtId="173" fontId="12" fillId="8" borderId="4" xfId="3" applyNumberFormat="1" applyFont="1" applyFill="1" applyBorder="1" applyAlignment="1">
      <alignment horizontal="center"/>
    </xf>
    <xf numFmtId="173" fontId="12" fillId="8" borderId="5" xfId="3" applyNumberFormat="1" applyFont="1" applyFill="1" applyBorder="1" applyAlignment="1">
      <alignment horizontal="center"/>
    </xf>
    <xf numFmtId="172" fontId="12" fillId="8" borderId="5" xfId="3" applyNumberFormat="1" applyFont="1" applyFill="1" applyBorder="1" applyAlignment="1">
      <alignment horizontal="center"/>
    </xf>
    <xf numFmtId="2" fontId="12" fillId="8" borderId="1" xfId="3" applyNumberFormat="1" applyFont="1" applyFill="1" applyBorder="1" applyAlignment="1">
      <alignment horizontal="center"/>
    </xf>
    <xf numFmtId="174" fontId="12" fillId="8" borderId="5" xfId="2" applyNumberFormat="1" applyFont="1" applyFill="1" applyBorder="1" applyAlignment="1">
      <alignment horizontal="center"/>
    </xf>
    <xf numFmtId="0" fontId="12" fillId="8" borderId="5" xfId="2" applyNumberFormat="1" applyFont="1" applyFill="1" applyBorder="1" applyAlignment="1">
      <alignment horizontal="center"/>
    </xf>
    <xf numFmtId="0" fontId="12" fillId="8" borderId="1" xfId="0" applyFont="1" applyFill="1" applyBorder="1"/>
    <xf numFmtId="0" fontId="12" fillId="8" borderId="5" xfId="0" applyFont="1" applyFill="1" applyBorder="1"/>
    <xf numFmtId="172" fontId="12" fillId="8" borderId="5" xfId="3" applyNumberFormat="1" applyFont="1" applyFill="1" applyBorder="1" applyAlignment="1">
      <alignment horizontal="center" vertical="center"/>
    </xf>
    <xf numFmtId="173" fontId="12" fillId="8" borderId="5" xfId="0" applyNumberFormat="1" applyFont="1" applyFill="1" applyBorder="1"/>
    <xf numFmtId="173" fontId="12" fillId="8" borderId="1" xfId="3" applyNumberFormat="1" applyFont="1" applyFill="1" applyBorder="1" applyAlignment="1">
      <alignment horizontal="center"/>
    </xf>
    <xf numFmtId="172" fontId="12" fillId="8" borderId="1" xfId="3" applyNumberFormat="1" applyFont="1" applyFill="1" applyBorder="1" applyAlignment="1">
      <alignment horizontal="center"/>
    </xf>
    <xf numFmtId="174" fontId="12" fillId="8" borderId="1" xfId="2" applyNumberFormat="1" applyFont="1" applyFill="1" applyBorder="1" applyAlignment="1">
      <alignment horizontal="center"/>
    </xf>
    <xf numFmtId="0" fontId="12" fillId="8" borderId="1" xfId="2" applyNumberFormat="1" applyFont="1" applyFill="1" applyBorder="1" applyAlignment="1">
      <alignment horizontal="center"/>
    </xf>
    <xf numFmtId="172" fontId="12" fillId="8" borderId="1" xfId="3" applyNumberFormat="1" applyFont="1" applyFill="1" applyBorder="1" applyAlignment="1">
      <alignment horizontal="center" vertical="center"/>
    </xf>
    <xf numFmtId="173" fontId="12" fillId="8" borderId="1" xfId="0" applyNumberFormat="1" applyFont="1" applyFill="1" applyBorder="1"/>
    <xf numFmtId="0" fontId="0" fillId="0" borderId="0" xfId="0" applyAlignment="1">
      <alignment vertical="center" wrapText="1"/>
    </xf>
    <xf numFmtId="178" fontId="0" fillId="0" borderId="0" xfId="0" applyNumberFormat="1" applyBorder="1"/>
    <xf numFmtId="165" fontId="0" fillId="0" borderId="0" xfId="0" applyNumberFormat="1" applyBorder="1"/>
    <xf numFmtId="0" fontId="3" fillId="0" borderId="0" xfId="0" applyFont="1" applyBorder="1"/>
    <xf numFmtId="0" fontId="28" fillId="8" borderId="0" xfId="0" applyFont="1" applyFill="1" applyProtection="1">
      <protection locked="0"/>
    </xf>
    <xf numFmtId="0" fontId="28" fillId="8" borderId="0" xfId="0" applyFont="1" applyFill="1" applyProtection="1">
      <protection hidden="1"/>
    </xf>
    <xf numFmtId="172" fontId="28" fillId="8" borderId="0" xfId="0" applyNumberFormat="1" applyFont="1" applyFill="1" applyProtection="1">
      <protection hidden="1"/>
    </xf>
    <xf numFmtId="0" fontId="0" fillId="8" borderId="0" xfId="0" applyFill="1" applyBorder="1" applyProtection="1">
      <protection locked="0"/>
    </xf>
    <xf numFmtId="0" fontId="19" fillId="0" borderId="0" xfId="0" applyFont="1" applyProtection="1">
      <protection locked="0"/>
    </xf>
    <xf numFmtId="0" fontId="19" fillId="8" borderId="0" xfId="0" applyFont="1" applyFill="1" applyProtection="1">
      <protection locked="0"/>
    </xf>
    <xf numFmtId="0" fontId="28" fillId="0" borderId="0" xfId="0" applyFont="1" applyProtection="1">
      <protection locked="0"/>
    </xf>
    <xf numFmtId="2" fontId="2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8" xfId="0" applyFill="1" applyBorder="1" applyProtection="1">
      <protection locked="0"/>
    </xf>
    <xf numFmtId="14" fontId="1" fillId="8" borderId="17" xfId="0" applyNumberFormat="1" applyFont="1" applyFill="1" applyBorder="1" applyAlignment="1" applyProtection="1">
      <alignment horizontal="center" vertical="center"/>
      <protection locked="0"/>
    </xf>
    <xf numFmtId="0" fontId="1" fillId="8" borderId="17" xfId="0" applyFont="1" applyFill="1" applyBorder="1" applyAlignment="1" applyProtection="1">
      <alignment horizontal="center" vertical="center"/>
      <protection locked="0"/>
    </xf>
    <xf numFmtId="0" fontId="0" fillId="8" borderId="17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11" xfId="0" applyFill="1" applyBorder="1" applyProtection="1">
      <protection locked="0"/>
    </xf>
    <xf numFmtId="172" fontId="1" fillId="16" borderId="20" xfId="0" applyNumberFormat="1" applyFont="1" applyFill="1" applyBorder="1" applyAlignment="1" applyProtection="1">
      <alignment horizontal="center" vertical="center"/>
      <protection hidden="1"/>
    </xf>
    <xf numFmtId="172" fontId="30" fillId="8" borderId="0" xfId="0" applyNumberFormat="1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172" fontId="1" fillId="5" borderId="17" xfId="0" applyNumberFormat="1" applyFont="1" applyFill="1" applyBorder="1" applyAlignment="1" applyProtection="1">
      <alignment horizontal="center" vertical="center"/>
      <protection hidden="1"/>
    </xf>
    <xf numFmtId="172" fontId="1" fillId="16" borderId="26" xfId="0" applyNumberFormat="1" applyFont="1" applyFill="1" applyBorder="1" applyAlignment="1" applyProtection="1">
      <alignment horizontal="center" vertical="center"/>
      <protection hidden="1"/>
    </xf>
    <xf numFmtId="0" fontId="1" fillId="8" borderId="9" xfId="0" applyFont="1" applyFill="1" applyBorder="1" applyAlignment="1" applyProtection="1">
      <alignment horizontal="center" wrapText="1"/>
      <protection locked="0"/>
    </xf>
    <xf numFmtId="0" fontId="1" fillId="8" borderId="9" xfId="0" applyFont="1" applyFill="1" applyBorder="1" applyAlignment="1" applyProtection="1">
      <alignment horizontal="center" vertical="center" wrapText="1"/>
      <protection locked="0"/>
    </xf>
    <xf numFmtId="172" fontId="30" fillId="8" borderId="0" xfId="0" applyNumberFormat="1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172" fontId="29" fillId="8" borderId="0" xfId="0" applyNumberFormat="1" applyFont="1" applyFill="1" applyBorder="1" applyAlignment="1" applyProtection="1">
      <alignment horizontal="center" vertical="center"/>
      <protection hidden="1"/>
    </xf>
    <xf numFmtId="172" fontId="30" fillId="8" borderId="0" xfId="0" applyNumberFormat="1" applyFont="1" applyFill="1" applyBorder="1" applyAlignment="1" applyProtection="1">
      <alignment horizontal="center" vertical="center" wrapText="1"/>
      <protection hidden="1"/>
    </xf>
    <xf numFmtId="172" fontId="24" fillId="10" borderId="25" xfId="0" applyNumberFormat="1" applyFont="1" applyFill="1" applyBorder="1" applyAlignment="1" applyProtection="1">
      <alignment horizontal="center" vertical="center"/>
      <protection hidden="1"/>
    </xf>
    <xf numFmtId="172" fontId="1" fillId="10" borderId="21" xfId="0" applyNumberFormat="1" applyFont="1" applyFill="1" applyBorder="1" applyAlignment="1" applyProtection="1">
      <alignment horizontal="center" vertical="center"/>
      <protection hidden="1"/>
    </xf>
    <xf numFmtId="172" fontId="1" fillId="14" borderId="25" xfId="0" applyNumberFormat="1" applyFont="1" applyFill="1" applyBorder="1" applyAlignment="1" applyProtection="1">
      <alignment horizontal="center" vertical="center"/>
      <protection hidden="1"/>
    </xf>
    <xf numFmtId="172" fontId="1" fillId="14" borderId="0" xfId="0" applyNumberFormat="1" applyFont="1" applyFill="1" applyBorder="1" applyAlignment="1" applyProtection="1">
      <alignment horizontal="center" vertical="center"/>
      <protection hidden="1"/>
    </xf>
    <xf numFmtId="172" fontId="1" fillId="14" borderId="21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9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 applyProtection="1">
      <alignment wrapText="1"/>
      <protection locked="0"/>
    </xf>
    <xf numFmtId="0" fontId="23" fillId="8" borderId="9" xfId="0" applyFont="1" applyFill="1" applyBorder="1" applyAlignment="1" applyProtection="1">
      <alignment horizontal="center" wrapText="1"/>
      <protection locked="0"/>
    </xf>
    <xf numFmtId="0" fontId="19" fillId="8" borderId="0" xfId="0" applyFont="1" applyFill="1" applyBorder="1" applyAlignment="1" applyProtection="1">
      <alignment horizontal="center" wrapText="1"/>
      <protection locked="0"/>
    </xf>
    <xf numFmtId="0" fontId="24" fillId="8" borderId="9" xfId="0" applyFont="1" applyFill="1" applyBorder="1" applyAlignment="1" applyProtection="1">
      <alignment horizontal="center" vertical="center" wrapText="1"/>
      <protection locked="0"/>
    </xf>
    <xf numFmtId="0" fontId="25" fillId="8" borderId="0" xfId="0" applyFont="1" applyFill="1" applyBorder="1" applyAlignment="1" applyProtection="1">
      <alignment wrapText="1"/>
      <protection locked="0"/>
    </xf>
    <xf numFmtId="0" fontId="0" fillId="11" borderId="9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/>
      <protection locked="0"/>
    </xf>
    <xf numFmtId="0" fontId="0" fillId="11" borderId="11" xfId="0" applyFill="1" applyBorder="1" applyAlignment="1" applyProtection="1">
      <alignment vertical="top"/>
      <protection locked="0"/>
    </xf>
    <xf numFmtId="0" fontId="0" fillId="11" borderId="12" xfId="0" applyFill="1" applyBorder="1" applyAlignment="1" applyProtection="1">
      <alignment vertical="top"/>
      <protection locked="0"/>
    </xf>
    <xf numFmtId="0" fontId="1" fillId="12" borderId="7" xfId="0" applyFont="1" applyFill="1" applyBorder="1" applyAlignment="1" applyProtection="1">
      <alignment horizontal="center" vertical="center"/>
      <protection locked="0"/>
    </xf>
    <xf numFmtId="0" fontId="1" fillId="12" borderId="8" xfId="0" applyFont="1" applyFill="1" applyBorder="1" applyAlignment="1" applyProtection="1">
      <alignment horizontal="center" vertical="center"/>
      <protection locked="0"/>
    </xf>
    <xf numFmtId="0" fontId="0" fillId="16" borderId="0" xfId="0" applyFont="1" applyFill="1" applyAlignment="1" applyProtection="1">
      <alignment horizontal="center" wrapText="1"/>
      <protection locked="0"/>
    </xf>
    <xf numFmtId="0" fontId="0" fillId="16" borderId="0" xfId="0" applyFill="1" applyAlignment="1" applyProtection="1">
      <alignment horizontal="center"/>
      <protection locked="0"/>
    </xf>
    <xf numFmtId="0" fontId="23" fillId="8" borderId="7" xfId="0" applyFont="1" applyFill="1" applyBorder="1" applyAlignment="1" applyProtection="1">
      <alignment horizontal="center" vertical="center"/>
      <protection locked="0"/>
    </xf>
    <xf numFmtId="0" fontId="23" fillId="8" borderId="8" xfId="0" applyFont="1" applyFill="1" applyBorder="1" applyAlignment="1" applyProtection="1">
      <alignment horizontal="center" vertical="center"/>
      <protection locked="0"/>
    </xf>
    <xf numFmtId="0" fontId="19" fillId="8" borderId="8" xfId="0" applyFont="1" applyFill="1" applyBorder="1" applyAlignment="1" applyProtection="1">
      <protection locked="0"/>
    </xf>
    <xf numFmtId="0" fontId="19" fillId="8" borderId="19" xfId="0" applyFont="1" applyFill="1" applyBorder="1" applyAlignment="1" applyProtection="1">
      <protection locked="0"/>
    </xf>
    <xf numFmtId="0" fontId="19" fillId="8" borderId="13" xfId="0" applyFont="1" applyFill="1" applyBorder="1" applyAlignment="1" applyProtection="1">
      <protection locked="0"/>
    </xf>
    <xf numFmtId="0" fontId="19" fillId="8" borderId="14" xfId="0" applyFont="1" applyFill="1" applyBorder="1" applyAlignment="1" applyProtection="1">
      <protection locked="0"/>
    </xf>
    <xf numFmtId="0" fontId="19" fillId="8" borderId="15" xfId="0" applyFont="1" applyFill="1" applyBorder="1" applyAlignment="1" applyProtection="1"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12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19" borderId="11" xfId="0" applyFont="1" applyFill="1" applyBorder="1" applyAlignment="1" applyProtection="1">
      <alignment horizontal="center" vertical="center"/>
      <protection hidden="1"/>
    </xf>
    <xf numFmtId="0" fontId="0" fillId="19" borderId="12" xfId="0" applyFill="1" applyBorder="1" applyAlignment="1" applyProtection="1">
      <alignment horizontal="center" vertical="center"/>
      <protection hidden="1"/>
    </xf>
    <xf numFmtId="0" fontId="0" fillId="19" borderId="20" xfId="0" applyFill="1" applyBorder="1" applyAlignment="1" applyProtection="1">
      <alignment horizontal="center" vertical="center"/>
      <protection hidden="1"/>
    </xf>
    <xf numFmtId="0" fontId="1" fillId="19" borderId="7" xfId="0" applyFont="1" applyFill="1" applyBorder="1" applyAlignment="1" applyProtection="1">
      <alignment horizontal="center" vertical="center"/>
      <protection hidden="1"/>
    </xf>
    <xf numFmtId="0" fontId="1" fillId="19" borderId="8" xfId="0" applyFont="1" applyFill="1" applyBorder="1" applyAlignment="1" applyProtection="1">
      <alignment horizontal="center" vertical="center"/>
      <protection hidden="1"/>
    </xf>
    <xf numFmtId="0" fontId="1" fillId="19" borderId="23" xfId="0" applyFont="1" applyFill="1" applyBorder="1" applyAlignment="1" applyProtection="1">
      <alignment horizontal="center" vertical="center"/>
      <protection hidden="1"/>
    </xf>
    <xf numFmtId="0" fontId="0" fillId="19" borderId="24" xfId="0" applyFill="1" applyBorder="1" applyAlignment="1" applyProtection="1">
      <alignment horizontal="center" vertical="center"/>
      <protection hidden="1"/>
    </xf>
    <xf numFmtId="0" fontId="0" fillId="19" borderId="8" xfId="0" applyFill="1" applyBorder="1" applyAlignment="1" applyProtection="1">
      <protection hidden="1"/>
    </xf>
    <xf numFmtId="0" fontId="0" fillId="19" borderId="24" xfId="0" applyFill="1" applyBorder="1" applyAlignment="1" applyProtection="1">
      <protection hidden="1"/>
    </xf>
    <xf numFmtId="0" fontId="24" fillId="19" borderId="19" xfId="0" applyFont="1" applyFill="1" applyBorder="1" applyAlignment="1" applyProtection="1">
      <alignment horizontal="center" vertical="center" wrapText="1"/>
      <protection hidden="1"/>
    </xf>
    <xf numFmtId="0" fontId="1" fillId="18" borderId="9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4" fillId="10" borderId="25" xfId="0" applyFont="1" applyFill="1" applyBorder="1" applyAlignment="1" applyProtection="1">
      <alignment horizontal="center" vertical="center" wrapText="1"/>
      <protection hidden="1"/>
    </xf>
    <xf numFmtId="0" fontId="24" fillId="10" borderId="21" xfId="0" applyFont="1" applyFill="1" applyBorder="1" applyAlignment="1" applyProtection="1">
      <alignment horizontal="center" vertical="center" wrapText="1"/>
      <protection hidden="1"/>
    </xf>
    <xf numFmtId="0" fontId="24" fillId="14" borderId="25" xfId="0" applyFont="1" applyFill="1" applyBorder="1" applyAlignment="1" applyProtection="1">
      <alignment horizontal="center" vertical="center" wrapText="1"/>
      <protection hidden="1"/>
    </xf>
    <xf numFmtId="0" fontId="24" fillId="14" borderId="0" xfId="0" applyFont="1" applyFill="1" applyBorder="1" applyAlignment="1" applyProtection="1">
      <alignment horizontal="center" vertical="center" wrapText="1"/>
      <protection hidden="1"/>
    </xf>
    <xf numFmtId="0" fontId="24" fillId="14" borderId="21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0" fillId="17" borderId="9" xfId="0" applyFill="1" applyBorder="1" applyAlignment="1" applyProtection="1">
      <alignment horizontal="center" vertical="center" wrapText="1"/>
      <protection hidden="1"/>
    </xf>
    <xf numFmtId="0" fontId="0" fillId="17" borderId="0" xfId="0" applyFill="1" applyBorder="1" applyAlignment="1" applyProtection="1">
      <alignment horizontal="center" vertical="center" wrapText="1"/>
      <protection hidden="1"/>
    </xf>
    <xf numFmtId="0" fontId="0" fillId="13" borderId="25" xfId="0" applyFill="1" applyBorder="1" applyAlignment="1" applyProtection="1">
      <alignment vertical="center"/>
      <protection hidden="1"/>
    </xf>
    <xf numFmtId="172" fontId="1" fillId="13" borderId="21" xfId="0" applyNumberFormat="1" applyFont="1" applyFill="1" applyBorder="1" applyAlignment="1" applyProtection="1">
      <alignment horizontal="center" vertical="center"/>
      <protection hidden="1"/>
    </xf>
    <xf numFmtId="172" fontId="1" fillId="15" borderId="25" xfId="0" applyNumberFormat="1" applyFont="1" applyFill="1" applyBorder="1" applyAlignment="1" applyProtection="1">
      <alignment horizontal="center" vertical="center"/>
      <protection hidden="1"/>
    </xf>
    <xf numFmtId="172" fontId="1" fillId="15" borderId="0" xfId="0" applyNumberFormat="1" applyFont="1" applyFill="1" applyBorder="1" applyAlignment="1" applyProtection="1">
      <alignment horizontal="center" vertical="center"/>
      <protection hidden="1"/>
    </xf>
    <xf numFmtId="172" fontId="1" fillId="15" borderId="21" xfId="0" applyNumberFormat="1" applyFont="1" applyFill="1" applyBorder="1" applyAlignment="1" applyProtection="1">
      <alignment horizontal="center" vertical="center"/>
      <protection hidden="1"/>
    </xf>
    <xf numFmtId="172" fontId="1" fillId="4" borderId="10" xfId="0" applyNumberFormat="1" applyFont="1" applyFill="1" applyBorder="1" applyAlignment="1" applyProtection="1">
      <alignment horizontal="center" vertical="center"/>
      <protection hidden="1"/>
    </xf>
    <xf numFmtId="172" fontId="1" fillId="18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172" fontId="1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16" borderId="12" xfId="0" applyFont="1" applyFill="1" applyBorder="1" applyAlignment="1" applyProtection="1">
      <alignment vertical="center" wrapText="1"/>
      <protection hidden="1"/>
    </xf>
    <xf numFmtId="0" fontId="1" fillId="16" borderId="22" xfId="0" applyFont="1" applyFill="1" applyBorder="1" applyAlignment="1" applyProtection="1">
      <alignment vertical="center" wrapText="1"/>
      <protection hidden="1"/>
    </xf>
    <xf numFmtId="0" fontId="1" fillId="16" borderId="12" xfId="0" applyFont="1" applyFill="1" applyBorder="1" applyAlignment="1" applyProtection="1">
      <alignment horizontal="center" vertical="center"/>
      <protection hidden="1"/>
    </xf>
    <xf numFmtId="0" fontId="1" fillId="16" borderId="22" xfId="0" applyFont="1" applyFill="1" applyBorder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1" fillId="18" borderId="9" xfId="0" applyFont="1" applyFill="1" applyBorder="1" applyAlignment="1" applyProtection="1">
      <alignment horizontal="center" vertical="center" wrapText="1"/>
      <protection hidden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173" fontId="1" fillId="18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wrapText="1"/>
      <protection hidden="1"/>
    </xf>
    <xf numFmtId="0" fontId="30" fillId="8" borderId="0" xfId="0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29" fillId="8" borderId="0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wrapText="1"/>
      <protection hidden="1"/>
    </xf>
    <xf numFmtId="172" fontId="29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8" fillId="0" borderId="0" xfId="0" applyFont="1" applyProtection="1">
      <protection hidden="1"/>
    </xf>
    <xf numFmtId="0" fontId="0" fillId="8" borderId="0" xfId="0" applyFill="1" applyProtection="1">
      <protection hidden="1"/>
    </xf>
    <xf numFmtId="0" fontId="19" fillId="0" borderId="0" xfId="0" applyFont="1" applyProtection="1">
      <protection hidden="1"/>
    </xf>
  </cellXfs>
  <cellStyles count="12">
    <cellStyle name="Normal_sprzedaz" xfId="9" xr:uid="{BABE9A8A-0C7B-439B-BFFA-EF26B50BE5FE}"/>
    <cellStyle name="Normalny" xfId="0" builtinId="0"/>
    <cellStyle name="Normalny 2" xfId="4" xr:uid="{00000000-0005-0000-0000-000001000000}"/>
    <cellStyle name="Normalny 3" xfId="5" xr:uid="{00000000-0005-0000-0000-000002000000}"/>
    <cellStyle name="Normalny 4" xfId="6" xr:uid="{00000000-0005-0000-0000-000003000000}"/>
    <cellStyle name="Normalny 5" xfId="8" xr:uid="{AFD26141-71F7-4BAB-9E28-B7F4BD720DD0}"/>
    <cellStyle name="Normalny 6" xfId="10" xr:uid="{EBD209D6-DEAB-458F-ABF7-EE117B2785AE}"/>
    <cellStyle name="Normalny 7" xfId="11" xr:uid="{35FDB988-C731-4218-897A-CECC6F7743AC}"/>
    <cellStyle name="Procentowy" xfId="2" builtinId="5"/>
    <cellStyle name="Procentowy 2" xfId="7" xr:uid="{00000000-0005-0000-0000-000005000000}"/>
    <cellStyle name="Tekst objaśnienia" xfId="1" builtinId="53" customBuiltin="1"/>
    <cellStyle name="Walutowy" xfId="3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3E9"/>
      <color rgb="FFDCC2C8"/>
      <color rgb="FFFFCC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0</xdr:rowOff>
    </xdr:from>
    <xdr:to>
      <xdr:col>0</xdr:col>
      <xdr:colOff>2270760</xdr:colOff>
      <xdr:row>1</xdr:row>
      <xdr:rowOff>196876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1BADA49-A22F-4FA2-A8E1-6A1458069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" y="0"/>
          <a:ext cx="1859280" cy="768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2" name="Obraz 1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3" name="Obraz 2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4" name="Obraz 3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487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5" name="Obraz 4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88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6" name="Obraz 5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4589EE3A-6C17-4C67-8796-969C2E2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7" name="Obraz 6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98398B6-BFDC-4AE9-A2C0-B9DA7451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8" name="Obraz 7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07B4AEC-E5F2-4B82-80A2-9DB10627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93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9" name="Obraz 8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FCF27A21-3F89-4345-BEDD-9786BFE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232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0" name="Obraz 9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D5D7587D-EA84-4577-8D80-C2168061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1" name="Obraz 10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A7915744-43CD-4EA3-8684-72F5CC4B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4367</xdr:row>
      <xdr:rowOff>0</xdr:rowOff>
    </xdr:from>
    <xdr:to>
      <xdr:col>2</xdr:col>
      <xdr:colOff>9525</xdr:colOff>
      <xdr:row>4367</xdr:row>
      <xdr:rowOff>9525</xdr:rowOff>
    </xdr:to>
    <xdr:pic>
      <xdr:nvPicPr>
        <xdr:cNvPr id="12" name="Obraz 11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17290292-64C4-4F00-9619-5D19AB3D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5578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9525</xdr:colOff>
      <xdr:row>4387</xdr:row>
      <xdr:rowOff>9525</xdr:rowOff>
    </xdr:to>
    <xdr:pic>
      <xdr:nvPicPr>
        <xdr:cNvPr id="13" name="Obraz 12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51F38C44-62CE-4008-A314-ACC79401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95410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Zielony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bank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9052-EDA8-4B33-ABA7-513E51659F68}">
  <dimension ref="A1:XFD83"/>
  <sheetViews>
    <sheetView showGridLines="0" tabSelected="1" topLeftCell="A7" workbookViewId="0">
      <selection activeCell="H16" sqref="H16:H17"/>
    </sheetView>
  </sheetViews>
  <sheetFormatPr defaultColWidth="8.88671875" defaultRowHeight="14.4"/>
  <cols>
    <col min="1" max="1" width="39.6640625" style="92" customWidth="1"/>
    <col min="2" max="2" width="0.5546875" style="92" customWidth="1"/>
    <col min="3" max="3" width="4.77734375" style="92" hidden="1" customWidth="1"/>
    <col min="4" max="4" width="8.88671875" style="92" hidden="1" customWidth="1"/>
    <col min="5" max="5" width="13.109375" style="92" customWidth="1"/>
    <col min="6" max="6" width="14.33203125" style="92" customWidth="1"/>
    <col min="7" max="7" width="13.6640625" style="92" customWidth="1"/>
    <col min="8" max="8" width="14.6640625" style="92" customWidth="1"/>
    <col min="9" max="9" width="11.33203125" style="92" customWidth="1"/>
    <col min="10" max="10" width="13.77734375" style="92" customWidth="1"/>
    <col min="11" max="11" width="11.77734375" style="92" customWidth="1"/>
    <col min="12" max="12" width="14" style="92" customWidth="1"/>
    <col min="13" max="13" width="22.77734375" style="92" customWidth="1"/>
    <col min="14" max="14" width="10.6640625" style="92" customWidth="1"/>
    <col min="15" max="15" width="16.33203125" style="92" customWidth="1"/>
    <col min="16" max="16384" width="8.88671875" style="92"/>
  </cols>
  <sheetData>
    <row r="1" spans="1:15 16384:16384" ht="45" customHeight="1" thickTop="1">
      <c r="A1" s="169" t="s">
        <v>102</v>
      </c>
      <c r="B1" s="167" t="s">
        <v>91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XFD1" s="93"/>
    </row>
    <row r="2" spans="1:15 16384:16384" ht="106.8" customHeight="1" thickBot="1">
      <c r="A2" s="170"/>
      <c r="B2" s="163" t="s">
        <v>134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5 16384:16384" ht="43.2" hidden="1" customHeight="1" thickBot="1">
      <c r="A3" s="170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5 16384:16384" ht="27.6" customHeight="1" thickTop="1">
      <c r="A4" s="171" t="s">
        <v>104</v>
      </c>
      <c r="B4" s="172"/>
      <c r="C4" s="173"/>
      <c r="D4" s="173"/>
      <c r="E4" s="174"/>
      <c r="F4" s="195" t="s">
        <v>119</v>
      </c>
      <c r="G4" s="196"/>
      <c r="H4" s="196"/>
      <c r="I4" s="196"/>
      <c r="J4" s="196"/>
      <c r="K4" s="196"/>
      <c r="L4" s="196"/>
      <c r="M4" s="197"/>
    </row>
    <row r="5" spans="1:15 16384:16384" ht="52.2" customHeight="1" thickBot="1">
      <c r="A5" s="175"/>
      <c r="B5" s="176"/>
      <c r="C5" s="176"/>
      <c r="D5" s="176"/>
      <c r="E5" s="177"/>
      <c r="F5" s="198" t="s">
        <v>137</v>
      </c>
      <c r="G5" s="199"/>
      <c r="H5" s="199"/>
      <c r="I5" s="199"/>
      <c r="J5" s="199"/>
      <c r="K5" s="199"/>
      <c r="L5" s="199"/>
      <c r="M5" s="200"/>
      <c r="O5" s="94"/>
    </row>
    <row r="6" spans="1:15 16384:16384" ht="28.8" customHeight="1" thickTop="1">
      <c r="A6" s="157" t="s">
        <v>103</v>
      </c>
      <c r="B6" s="158"/>
      <c r="C6" s="158"/>
      <c r="D6" s="158"/>
      <c r="E6" s="90">
        <v>300000</v>
      </c>
      <c r="F6" s="201"/>
      <c r="G6" s="202"/>
      <c r="H6" s="203" t="s">
        <v>136</v>
      </c>
      <c r="I6" s="204"/>
      <c r="J6" s="203" t="s">
        <v>127</v>
      </c>
      <c r="K6" s="205"/>
      <c r="L6" s="206"/>
      <c r="M6" s="207" t="s">
        <v>128</v>
      </c>
      <c r="N6" s="95"/>
    </row>
    <row r="7" spans="1:15 16384:16384" ht="60.6" customHeight="1">
      <c r="A7" s="157" t="s">
        <v>83</v>
      </c>
      <c r="B7" s="158"/>
      <c r="C7" s="158"/>
      <c r="D7" s="158"/>
      <c r="E7" s="97">
        <v>39619</v>
      </c>
      <c r="F7" s="208" t="s">
        <v>121</v>
      </c>
      <c r="G7" s="209"/>
      <c r="H7" s="210" t="s">
        <v>123</v>
      </c>
      <c r="I7" s="211" t="s">
        <v>105</v>
      </c>
      <c r="J7" s="212" t="s">
        <v>124</v>
      </c>
      <c r="K7" s="213" t="s">
        <v>125</v>
      </c>
      <c r="L7" s="214" t="s">
        <v>126</v>
      </c>
      <c r="M7" s="215" t="s">
        <v>135</v>
      </c>
    </row>
    <row r="8" spans="1:15 16384:16384" ht="19.95" customHeight="1">
      <c r="A8" s="157" t="s">
        <v>82</v>
      </c>
      <c r="B8" s="158"/>
      <c r="C8" s="158"/>
      <c r="D8" s="158"/>
      <c r="E8" s="91">
        <v>1.3</v>
      </c>
      <c r="F8" s="216"/>
      <c r="G8" s="217"/>
      <c r="H8" s="218"/>
      <c r="I8" s="219"/>
      <c r="J8" s="220"/>
      <c r="K8" s="221"/>
      <c r="L8" s="222"/>
      <c r="M8" s="223"/>
    </row>
    <row r="9" spans="1:15 16384:16384" ht="19.95" customHeight="1">
      <c r="A9" s="157" t="s">
        <v>90</v>
      </c>
      <c r="B9" s="158"/>
      <c r="C9" s="158"/>
      <c r="D9" s="158"/>
      <c r="E9" s="91">
        <v>360</v>
      </c>
      <c r="F9" s="224">
        <f>SUMIFS(' Kalkulacja - LIBOR'!M7:M291,' Kalkulacja - LIBOR'!C7:C291,"&gt;="&amp;E7,' Kalkulacja - LIBOR'!C7:C291,"&lt;"&amp;E10)</f>
        <v>290560.22890885774</v>
      </c>
      <c r="G9" s="209"/>
      <c r="H9" s="152">
        <f>VLOOKUP(E10,' Kalkulacja - LIBOR'!C7:M266,10)</f>
        <v>382766.31903720251</v>
      </c>
      <c r="I9" s="153">
        <f>VLOOKUP(E10,' Kalkulacja - LIBOR'!C7:M266,11,TRUE)</f>
        <v>1964.9600355543826</v>
      </c>
      <c r="J9" s="154">
        <f>VLOOKUP(E10,' Kalkulacja - LIBOR'!C7:M300,5)</f>
        <v>186783.03014943871</v>
      </c>
      <c r="K9" s="155">
        <f>VLOOKUP(E10,' Kalkulacja - LIBOR'!B7:D291,3)</f>
        <v>958.48429240667838</v>
      </c>
      <c r="L9" s="156">
        <f>I50</f>
        <v>120782.26597855573</v>
      </c>
      <c r="M9" s="144">
        <f>E6-F9</f>
        <v>9439.7710911422619</v>
      </c>
    </row>
    <row r="10" spans="1:15 16384:16384" ht="19.95" customHeight="1">
      <c r="A10" s="159" t="s">
        <v>115</v>
      </c>
      <c r="B10" s="160"/>
      <c r="C10" s="160"/>
      <c r="D10" s="160"/>
      <c r="E10" s="96">
        <v>44412</v>
      </c>
      <c r="F10" s="225"/>
      <c r="G10" s="209"/>
      <c r="H10" s="226"/>
      <c r="I10" s="227"/>
      <c r="J10" s="226"/>
      <c r="K10" s="228"/>
      <c r="L10" s="227"/>
      <c r="M10" s="229"/>
    </row>
    <row r="11" spans="1:15 16384:16384" ht="20.399999999999999" customHeight="1" thickBot="1">
      <c r="A11" s="161"/>
      <c r="B11" s="162"/>
      <c r="C11" s="162"/>
      <c r="D11" s="162"/>
      <c r="E11" s="132"/>
      <c r="F11" s="230" t="s">
        <v>139</v>
      </c>
      <c r="G11" s="231"/>
      <c r="H11" s="231"/>
      <c r="I11" s="232"/>
      <c r="J11" s="145">
        <f>H9-(J9-L9)</f>
        <v>316765.55486631952</v>
      </c>
      <c r="K11" s="233"/>
      <c r="L11" s="234"/>
      <c r="M11" s="141">
        <f>H9-M9</f>
        <v>373326.54794606025</v>
      </c>
    </row>
    <row r="12" spans="1:15 16384:16384" ht="52.8" customHeight="1" thickTop="1" thickBot="1">
      <c r="A12" s="146" t="s">
        <v>120</v>
      </c>
      <c r="B12" s="191"/>
      <c r="C12" s="191"/>
      <c r="D12" s="192"/>
      <c r="E12" s="134"/>
      <c r="F12" s="198" t="s">
        <v>138</v>
      </c>
      <c r="G12" s="199"/>
      <c r="H12" s="199"/>
      <c r="I12" s="199"/>
      <c r="J12" s="199"/>
      <c r="K12" s="199"/>
      <c r="L12" s="199"/>
      <c r="M12" s="200"/>
    </row>
    <row r="13" spans="1:15 16384:16384" ht="45.6" customHeight="1" thickTop="1">
      <c r="A13" s="147" t="s">
        <v>129</v>
      </c>
      <c r="B13" s="193"/>
      <c r="C13" s="193"/>
      <c r="D13" s="194"/>
      <c r="E13" s="135"/>
      <c r="F13" s="235"/>
      <c r="G13" s="235"/>
      <c r="H13" s="203" t="s">
        <v>136</v>
      </c>
      <c r="I13" s="204"/>
      <c r="J13" s="203" t="s">
        <v>127</v>
      </c>
      <c r="K13" s="205"/>
      <c r="L13" s="206"/>
      <c r="M13" s="207" t="s">
        <v>128</v>
      </c>
    </row>
    <row r="14" spans="1:15 16384:16384" ht="57.6">
      <c r="A14" s="138"/>
      <c r="B14" s="128"/>
      <c r="C14" s="128"/>
      <c r="D14" s="128"/>
      <c r="E14" s="136"/>
      <c r="F14" s="236" t="s">
        <v>121</v>
      </c>
      <c r="G14" s="237" t="s">
        <v>122</v>
      </c>
      <c r="H14" s="210" t="s">
        <v>123</v>
      </c>
      <c r="I14" s="211" t="s">
        <v>105</v>
      </c>
      <c r="J14" s="212" t="s">
        <v>124</v>
      </c>
      <c r="K14" s="213" t="s">
        <v>125</v>
      </c>
      <c r="L14" s="214" t="s">
        <v>126</v>
      </c>
      <c r="M14" s="215" t="s">
        <v>135</v>
      </c>
    </row>
    <row r="15" spans="1:15 16384:16384">
      <c r="A15" s="139"/>
      <c r="B15" s="128"/>
      <c r="C15" s="128"/>
      <c r="D15" s="128"/>
      <c r="E15" s="136"/>
      <c r="F15" s="216"/>
      <c r="G15" s="217"/>
      <c r="H15" s="218"/>
      <c r="I15" s="219"/>
      <c r="J15" s="220"/>
      <c r="K15" s="221"/>
      <c r="L15" s="222"/>
      <c r="M15" s="223"/>
    </row>
    <row r="16" spans="1:15 16384:16384">
      <c r="A16" s="139"/>
      <c r="B16" s="128"/>
      <c r="C16" s="128"/>
      <c r="D16" s="128"/>
      <c r="E16" s="136"/>
      <c r="F16" s="224">
        <f>SUMIFS(' Kalkulacja - LIBOR'!M7:M291,' Kalkulacja - LIBOR'!C7:C291,"&gt;="&amp;E7,' Kalkulacja - LIBOR'!C7:C291,"&lt;"&amp;E12)</f>
        <v>0</v>
      </c>
      <c r="G16" s="238">
        <f>SUMIFS(' Kalkulacja - LIBOR'!H7:H291,' Kalkulacja - LIBOR'!C7:C291,"&gt;="&amp;E12,' Kalkulacja - LIBOR'!C7:C291,"&lt;="&amp;E10)</f>
        <v>0</v>
      </c>
      <c r="H16" s="152">
        <f>VLOOKUP(E10,' Kalkulacja - LIBOR'!C7:M266,10)</f>
        <v>382766.31903720251</v>
      </c>
      <c r="I16" s="153">
        <f>VLOOKUP(E10,' Kalkulacja - LIBOR'!C7:M266,11,TRUE)</f>
        <v>1964.9600355543826</v>
      </c>
      <c r="J16" s="154">
        <f>VLOOKUP(E10,' Kalkulacja - LIBOR'!C7:M300,5)</f>
        <v>186783.03014943871</v>
      </c>
      <c r="K16" s="155">
        <f>VLOOKUP(E10,' Kalkulacja - LIBOR'!B7:D291,3)</f>
        <v>958.48429240667838</v>
      </c>
      <c r="L16" s="156">
        <f>I52+(I51*E13)</f>
        <v>0</v>
      </c>
      <c r="M16" s="144">
        <f>E6-F16-(G16*E13)</f>
        <v>300000</v>
      </c>
    </row>
    <row r="17" spans="1:13" ht="19.2" customHeight="1">
      <c r="A17" s="139"/>
      <c r="B17" s="128"/>
      <c r="C17" s="128"/>
      <c r="D17" s="128"/>
      <c r="E17" s="136"/>
      <c r="F17" s="225"/>
      <c r="G17" s="209"/>
      <c r="H17" s="226"/>
      <c r="I17" s="227"/>
      <c r="J17" s="226"/>
      <c r="K17" s="228"/>
      <c r="L17" s="227"/>
      <c r="M17" s="229"/>
    </row>
    <row r="18" spans="1:13" ht="21" customHeight="1" thickBot="1">
      <c r="A18" s="140"/>
      <c r="B18" s="137"/>
      <c r="C18" s="137"/>
      <c r="D18" s="137"/>
      <c r="E18" s="133"/>
      <c r="F18" s="230" t="s">
        <v>139</v>
      </c>
      <c r="G18" s="231"/>
      <c r="H18" s="231"/>
      <c r="I18" s="232"/>
      <c r="J18" s="145">
        <f>H16-(J16-L16)</f>
        <v>195983.2888877638</v>
      </c>
      <c r="K18" s="233"/>
      <c r="L18" s="234"/>
      <c r="M18" s="141">
        <f>H16-M16</f>
        <v>82766.319037202513</v>
      </c>
    </row>
    <row r="19" spans="1:13" ht="15" thickTop="1">
      <c r="A19" s="128"/>
      <c r="B19" s="128"/>
      <c r="C19" s="128"/>
      <c r="D19" s="128"/>
      <c r="E19" s="128"/>
      <c r="F19" s="239"/>
      <c r="G19" s="239"/>
      <c r="H19" s="240"/>
      <c r="I19" s="241"/>
      <c r="J19" s="241"/>
      <c r="K19" s="142"/>
      <c r="L19" s="142"/>
      <c r="M19" s="142"/>
    </row>
    <row r="20" spans="1:13">
      <c r="A20" s="128"/>
      <c r="B20" s="128"/>
      <c r="C20" s="128"/>
      <c r="D20" s="128"/>
      <c r="E20" s="128"/>
      <c r="F20" s="242"/>
      <c r="G20" s="243"/>
      <c r="H20" s="244"/>
      <c r="I20" s="244"/>
      <c r="J20" s="244"/>
      <c r="K20" s="244"/>
      <c r="L20" s="244"/>
      <c r="M20" s="244"/>
    </row>
    <row r="21" spans="1:13">
      <c r="A21" s="128"/>
      <c r="B21" s="128"/>
      <c r="C21" s="128"/>
      <c r="D21" s="128"/>
      <c r="E21" s="128"/>
      <c r="F21" s="242"/>
      <c r="G21" s="243"/>
      <c r="H21" s="143"/>
      <c r="I21" s="143"/>
      <c r="J21" s="143"/>
      <c r="K21" s="143"/>
      <c r="L21" s="143"/>
      <c r="M21" s="143"/>
    </row>
    <row r="22" spans="1:13">
      <c r="A22" s="128"/>
      <c r="B22" s="128"/>
      <c r="C22" s="128"/>
      <c r="D22" s="128"/>
      <c r="E22" s="128"/>
      <c r="F22" s="242"/>
      <c r="G22" s="243"/>
      <c r="H22" s="143"/>
      <c r="I22" s="142"/>
      <c r="J22" s="142"/>
      <c r="K22" s="142"/>
      <c r="L22" s="142"/>
      <c r="M22" s="142"/>
    </row>
    <row r="23" spans="1:13">
      <c r="A23" s="128"/>
      <c r="B23" s="128"/>
      <c r="C23" s="128"/>
      <c r="D23" s="128"/>
      <c r="E23" s="128"/>
      <c r="F23" s="242"/>
      <c r="G23" s="243"/>
      <c r="H23" s="150"/>
      <c r="I23" s="148"/>
      <c r="J23" s="148"/>
      <c r="K23" s="142"/>
      <c r="L23" s="151"/>
      <c r="M23" s="148"/>
    </row>
    <row r="24" spans="1:13">
      <c r="A24" s="128"/>
      <c r="B24" s="128"/>
      <c r="C24" s="128"/>
      <c r="D24" s="128"/>
      <c r="E24" s="128"/>
      <c r="F24" s="242"/>
      <c r="G24" s="243"/>
      <c r="H24" s="149"/>
      <c r="I24" s="149"/>
      <c r="J24" s="149"/>
      <c r="K24" s="143"/>
      <c r="L24" s="149"/>
      <c r="M24" s="149"/>
    </row>
    <row r="25" spans="1:13">
      <c r="A25" s="128"/>
      <c r="B25" s="128"/>
      <c r="C25" s="128"/>
      <c r="D25" s="128"/>
      <c r="E25" s="128"/>
      <c r="F25" s="242"/>
      <c r="G25" s="243"/>
      <c r="H25" s="149"/>
      <c r="I25" s="149"/>
      <c r="J25" s="149"/>
      <c r="K25" s="143"/>
      <c r="L25" s="149"/>
      <c r="M25" s="149"/>
    </row>
    <row r="26" spans="1:13">
      <c r="A26" s="128"/>
      <c r="B26" s="128"/>
      <c r="C26" s="128"/>
      <c r="D26" s="128"/>
      <c r="E26" s="128"/>
      <c r="F26" s="245"/>
      <c r="G26" s="239"/>
      <c r="H26" s="143"/>
      <c r="I26" s="142"/>
      <c r="J26" s="142"/>
      <c r="K26" s="142"/>
      <c r="L26" s="142"/>
      <c r="M26" s="142"/>
    </row>
    <row r="27" spans="1:13">
      <c r="A27" s="128"/>
      <c r="B27" s="128"/>
      <c r="C27" s="128"/>
      <c r="D27" s="128"/>
      <c r="E27" s="128"/>
      <c r="F27" s="245"/>
      <c r="G27" s="239"/>
      <c r="H27" s="150"/>
      <c r="I27" s="148"/>
      <c r="J27" s="148"/>
      <c r="K27" s="142"/>
      <c r="L27" s="244"/>
      <c r="M27" s="244"/>
    </row>
    <row r="28" spans="1:13">
      <c r="A28" s="128"/>
      <c r="B28" s="128"/>
      <c r="C28" s="128"/>
      <c r="D28" s="128"/>
      <c r="E28" s="128"/>
      <c r="F28" s="245"/>
      <c r="G28" s="239"/>
      <c r="H28" s="149"/>
      <c r="I28" s="149"/>
      <c r="J28" s="149"/>
      <c r="K28" s="143"/>
      <c r="L28" s="246"/>
      <c r="M28" s="246"/>
    </row>
    <row r="29" spans="1:13">
      <c r="A29" s="128"/>
      <c r="B29" s="128"/>
      <c r="C29" s="128"/>
      <c r="D29" s="128"/>
      <c r="E29" s="128"/>
      <c r="F29" s="245"/>
      <c r="G29" s="239"/>
      <c r="H29" s="149"/>
      <c r="I29" s="149"/>
      <c r="J29" s="149"/>
      <c r="K29" s="143"/>
      <c r="L29" s="246"/>
      <c r="M29" s="246"/>
    </row>
    <row r="30" spans="1:13">
      <c r="F30" s="247"/>
      <c r="G30" s="247"/>
      <c r="H30" s="247"/>
      <c r="I30" s="247"/>
      <c r="J30" s="247"/>
      <c r="K30" s="247"/>
      <c r="L30" s="247"/>
      <c r="M30" s="247"/>
    </row>
    <row r="31" spans="1:13">
      <c r="F31" s="247"/>
      <c r="G31" s="247"/>
      <c r="H31" s="247"/>
      <c r="I31" s="247"/>
      <c r="J31" s="247"/>
      <c r="K31" s="247"/>
      <c r="L31" s="247"/>
      <c r="M31" s="247"/>
    </row>
    <row r="32" spans="1:13">
      <c r="F32" s="247"/>
      <c r="G32" s="247"/>
      <c r="H32" s="247"/>
      <c r="I32" s="247"/>
      <c r="J32" s="247"/>
      <c r="K32" s="247"/>
      <c r="L32" s="247"/>
      <c r="M32" s="247"/>
    </row>
    <row r="33" spans="5:18">
      <c r="F33" s="247"/>
      <c r="G33" s="247"/>
      <c r="H33" s="247"/>
      <c r="I33" s="247"/>
      <c r="J33" s="247"/>
      <c r="K33" s="247"/>
      <c r="L33" s="247"/>
      <c r="M33" s="247"/>
    </row>
    <row r="34" spans="5:18">
      <c r="F34" s="247"/>
      <c r="G34" s="247"/>
      <c r="H34" s="247"/>
      <c r="I34" s="247"/>
      <c r="J34" s="247"/>
      <c r="K34" s="247"/>
      <c r="L34" s="247"/>
      <c r="M34" s="247"/>
    </row>
    <row r="35" spans="5:18">
      <c r="F35" s="247"/>
      <c r="G35" s="248"/>
      <c r="H35" s="248"/>
      <c r="I35" s="248"/>
      <c r="J35" s="248"/>
      <c r="K35" s="248"/>
      <c r="L35" s="248"/>
      <c r="M35" s="248"/>
      <c r="N35" s="131"/>
    </row>
    <row r="36" spans="5:18">
      <c r="F36" s="248"/>
      <c r="G36" s="248"/>
      <c r="H36" s="248"/>
      <c r="I36" s="248"/>
      <c r="J36" s="248"/>
      <c r="K36" s="248"/>
      <c r="L36" s="248"/>
      <c r="M36" s="248"/>
      <c r="N36" s="131"/>
      <c r="O36" s="129"/>
    </row>
    <row r="37" spans="5:18">
      <c r="E37" s="129"/>
      <c r="F37" s="248"/>
      <c r="G37" s="248"/>
      <c r="H37" s="248"/>
      <c r="I37" s="248"/>
      <c r="J37" s="248"/>
      <c r="K37" s="248"/>
      <c r="L37" s="248"/>
      <c r="M37" s="248"/>
      <c r="N37" s="131"/>
      <c r="O37" s="129"/>
      <c r="P37" s="129"/>
      <c r="Q37" s="129"/>
      <c r="R37" s="129"/>
    </row>
    <row r="38" spans="5:18">
      <c r="E38" s="130"/>
      <c r="F38" s="126"/>
      <c r="G38" s="126"/>
      <c r="H38" s="126"/>
      <c r="I38" s="126"/>
      <c r="J38" s="126"/>
      <c r="K38" s="126"/>
      <c r="L38" s="126"/>
      <c r="M38" s="126"/>
      <c r="N38" s="125"/>
      <c r="O38" s="129"/>
      <c r="P38" s="129"/>
      <c r="Q38" s="129"/>
      <c r="R38" s="129"/>
    </row>
    <row r="39" spans="5:18">
      <c r="E39" s="130"/>
      <c r="F39" s="126"/>
      <c r="G39" s="126"/>
      <c r="H39" s="126" t="s">
        <v>114</v>
      </c>
      <c r="I39" s="126">
        <f>' Kalkulacja - LIBOR'!M2</f>
        <v>290560.22890885774</v>
      </c>
      <c r="J39" s="126"/>
      <c r="K39" s="126"/>
      <c r="L39" s="126"/>
      <c r="M39" s="126"/>
      <c r="N39" s="125"/>
      <c r="O39" s="129"/>
      <c r="P39" s="129"/>
      <c r="Q39" s="129"/>
      <c r="R39" s="129"/>
    </row>
    <row r="40" spans="5:18">
      <c r="E40" s="130"/>
      <c r="F40" s="126"/>
      <c r="G40" s="126"/>
      <c r="H40" s="126" t="s">
        <v>106</v>
      </c>
      <c r="I40" s="127" t="e">
        <f>#REF!</f>
        <v>#REF!</v>
      </c>
      <c r="J40" s="126"/>
      <c r="K40" s="126"/>
      <c r="L40" s="126"/>
      <c r="M40" s="126"/>
      <c r="N40" s="125"/>
      <c r="O40" s="129"/>
      <c r="P40" s="129"/>
      <c r="Q40" s="129"/>
      <c r="R40" s="129"/>
    </row>
    <row r="41" spans="5:18">
      <c r="E41" s="130"/>
      <c r="F41" s="126"/>
      <c r="G41" s="126"/>
      <c r="H41" s="126"/>
      <c r="I41" s="126"/>
      <c r="J41" s="126"/>
      <c r="K41" s="126"/>
      <c r="L41" s="126"/>
      <c r="M41" s="126"/>
      <c r="N41" s="125"/>
      <c r="O41" s="129"/>
      <c r="P41" s="129"/>
      <c r="Q41" s="129"/>
      <c r="R41" s="129"/>
    </row>
    <row r="42" spans="5:18">
      <c r="E42" s="130"/>
      <c r="F42" s="126"/>
      <c r="G42" s="126"/>
      <c r="H42" s="126" t="s">
        <v>107</v>
      </c>
      <c r="I42" s="127">
        <f>VLOOKUP(E10,' Kalkulacja - LIBOR'!C7:M300,5)-SUMIFS(' Kalkulacja - LIBOR'!U7:U300,' Kalkulacja - LIBOR'!C7:C300,"&gt;="&amp;E7,' Kalkulacja - LIBOR'!C7:C300,"&lt;="&amp;Obliczenia!E10)</f>
        <v>66000.764170882976</v>
      </c>
      <c r="J42" s="126"/>
      <c r="K42" s="126"/>
      <c r="L42" s="126"/>
      <c r="M42" s="126"/>
      <c r="N42" s="125"/>
      <c r="O42" s="129"/>
      <c r="P42" s="129"/>
      <c r="Q42" s="129"/>
      <c r="R42" s="129"/>
    </row>
    <row r="43" spans="5:18">
      <c r="E43" s="130"/>
      <c r="F43" s="126"/>
      <c r="G43" s="126"/>
      <c r="H43" s="126" t="s">
        <v>108</v>
      </c>
      <c r="I43" s="127" t="e">
        <f>VLOOKUP(E10,#REF!,5)+(I40-I39)</f>
        <v>#REF!</v>
      </c>
      <c r="J43" s="126"/>
      <c r="K43" s="126"/>
      <c r="L43" s="126"/>
      <c r="M43" s="126"/>
      <c r="N43" s="125"/>
      <c r="O43" s="129"/>
      <c r="P43" s="129"/>
      <c r="Q43" s="129"/>
      <c r="R43" s="129"/>
    </row>
    <row r="44" spans="5:18">
      <c r="E44" s="130"/>
      <c r="F44" s="126"/>
      <c r="G44" s="126"/>
      <c r="H44" s="126"/>
      <c r="I44" s="126"/>
      <c r="J44" s="126"/>
      <c r="K44" s="126"/>
      <c r="L44" s="126"/>
      <c r="M44" s="126"/>
      <c r="N44" s="125"/>
      <c r="O44" s="129"/>
      <c r="P44" s="129"/>
      <c r="Q44" s="129"/>
      <c r="R44" s="129"/>
    </row>
    <row r="45" spans="5:18">
      <c r="E45" s="130"/>
      <c r="F45" s="126"/>
      <c r="G45" s="126"/>
      <c r="H45" s="126" t="s">
        <v>109</v>
      </c>
      <c r="I45" s="126" t="e">
        <f>VLOOKUP(E10,#REF!,10)</f>
        <v>#REF!</v>
      </c>
      <c r="J45" s="126"/>
      <c r="K45" s="126"/>
      <c r="L45" s="126"/>
      <c r="M45" s="126"/>
      <c r="N45" s="125"/>
      <c r="O45" s="129"/>
      <c r="P45" s="129"/>
      <c r="Q45" s="129"/>
      <c r="R45" s="129"/>
    </row>
    <row r="46" spans="5:18">
      <c r="E46" s="130"/>
      <c r="F46" s="126"/>
      <c r="G46" s="126"/>
      <c r="H46" s="126" t="s">
        <v>110</v>
      </c>
      <c r="I46" s="126" t="e">
        <f>VLOOKUP(E10,#REF!,6)</f>
        <v>#REF!</v>
      </c>
      <c r="J46" s="126" t="e">
        <f>1+(I46/12)</f>
        <v>#REF!</v>
      </c>
      <c r="K46" s="126"/>
      <c r="L46" s="126" t="e">
        <f>POWER(J46,I45)</f>
        <v>#REF!</v>
      </c>
      <c r="M46" s="126"/>
      <c r="N46" s="125"/>
      <c r="O46" s="129"/>
      <c r="P46" s="129"/>
      <c r="Q46" s="129"/>
      <c r="R46" s="129"/>
    </row>
    <row r="47" spans="5:18">
      <c r="E47" s="130"/>
      <c r="F47" s="126"/>
      <c r="G47" s="126"/>
      <c r="H47" s="126" t="s">
        <v>111</v>
      </c>
      <c r="I47" s="126">
        <f>VLOOKUP(E10,' Kalkulacja - LIBOR'!C7:O300,13)</f>
        <v>5.4480000000000006E-3</v>
      </c>
      <c r="J47" s="126">
        <f>1+(I47/12)</f>
        <v>1.000454</v>
      </c>
      <c r="K47" s="126"/>
      <c r="L47" s="126" t="e">
        <f>POWER(J47,I45)</f>
        <v>#REF!</v>
      </c>
      <c r="M47" s="126"/>
      <c r="N47" s="125"/>
      <c r="O47" s="129"/>
      <c r="P47" s="129"/>
      <c r="Q47" s="129"/>
      <c r="R47" s="129"/>
    </row>
    <row r="48" spans="5:18">
      <c r="E48" s="130"/>
      <c r="F48" s="126"/>
      <c r="G48" s="126"/>
      <c r="H48" s="126" t="s">
        <v>112</v>
      </c>
      <c r="I48" s="127" t="e">
        <f>I42*L47*((J47-1)/(L47-1))</f>
        <v>#REF!</v>
      </c>
      <c r="J48" s="127" t="e">
        <f>L16*L47*((J47-1)/(L47-1))</f>
        <v>#REF!</v>
      </c>
      <c r="K48" s="127"/>
      <c r="L48" s="126"/>
      <c r="M48" s="126"/>
      <c r="N48" s="125"/>
      <c r="O48" s="129"/>
      <c r="P48" s="129"/>
      <c r="Q48" s="129"/>
      <c r="R48" s="129"/>
    </row>
    <row r="49" spans="5:18">
      <c r="E49" s="130"/>
      <c r="F49" s="126"/>
      <c r="G49" s="126"/>
      <c r="H49" s="126" t="s">
        <v>113</v>
      </c>
      <c r="I49" s="127" t="e">
        <f>I43*L46*((J46-1)/(L46-1))</f>
        <v>#REF!</v>
      </c>
      <c r="J49" s="126"/>
      <c r="K49" s="126"/>
      <c r="L49" s="126"/>
      <c r="M49" s="126"/>
      <c r="N49" s="125"/>
      <c r="O49" s="129"/>
      <c r="P49" s="129"/>
      <c r="Q49" s="129"/>
      <c r="R49" s="129"/>
    </row>
    <row r="50" spans="5:18" ht="13.8" customHeight="1">
      <c r="E50" s="130"/>
      <c r="F50" s="126"/>
      <c r="G50" s="126"/>
      <c r="H50" s="126" t="s">
        <v>131</v>
      </c>
      <c r="I50" s="127">
        <f>SUMIFS(' Kalkulacja - LIBOR'!U7:U300,' Kalkulacja - LIBOR'!C7:C300,"&gt;="&amp;E7,' Kalkulacja - LIBOR'!C7:C300,"&lt;="&amp;Obliczenia!E10)</f>
        <v>120782.26597855573</v>
      </c>
      <c r="J50" s="126"/>
      <c r="K50" s="126"/>
      <c r="L50" s="126"/>
      <c r="M50" s="126"/>
      <c r="N50" s="125"/>
      <c r="O50" s="129"/>
      <c r="P50" s="129"/>
      <c r="Q50" s="129"/>
      <c r="R50" s="129"/>
    </row>
    <row r="51" spans="5:18">
      <c r="E51" s="130"/>
      <c r="F51" s="126"/>
      <c r="G51" s="126"/>
      <c r="H51" s="126" t="s">
        <v>132</v>
      </c>
      <c r="I51" s="126">
        <f>SUMIFS(' Kalkulacja - LIBOR'!V7:V300,' Kalkulacja - LIBOR'!C7:C300,"&gt;="&amp;12,' Kalkulacja - LIBOR'!C7:C300,"&lt;="&amp;Obliczenia!E10)</f>
        <v>32864.321045677505</v>
      </c>
      <c r="J51" s="126"/>
      <c r="K51" s="126"/>
      <c r="L51" s="126"/>
      <c r="M51" s="126"/>
      <c r="N51" s="125"/>
      <c r="O51" s="129"/>
      <c r="P51" s="129"/>
      <c r="Q51" s="129"/>
      <c r="R51" s="129"/>
    </row>
    <row r="52" spans="5:18">
      <c r="E52" s="130"/>
      <c r="F52" s="126"/>
      <c r="G52" s="126"/>
      <c r="H52" s="126" t="s">
        <v>133</v>
      </c>
      <c r="I52" s="126">
        <f>SUMIFS(' Kalkulacja - LIBOR'!U7:U300,' Kalkulacja - LIBOR'!C7:C300,"&gt;="&amp;E7,' Kalkulacja - LIBOR'!C7:C300,"&lt;"&amp;Obliczenia!E12)</f>
        <v>0</v>
      </c>
      <c r="J52" s="126"/>
      <c r="K52" s="126"/>
      <c r="L52" s="126"/>
      <c r="M52" s="126"/>
      <c r="N52" s="125"/>
      <c r="O52" s="129"/>
      <c r="P52" s="129"/>
      <c r="Q52" s="129"/>
      <c r="R52" s="129"/>
    </row>
    <row r="53" spans="5:18">
      <c r="E53" s="93"/>
      <c r="F53" s="126"/>
      <c r="G53" s="126"/>
      <c r="H53" s="126"/>
      <c r="I53" s="126"/>
      <c r="J53" s="126"/>
      <c r="K53" s="126"/>
      <c r="L53" s="126"/>
      <c r="M53" s="126"/>
      <c r="N53" s="125"/>
      <c r="O53" s="129"/>
    </row>
    <row r="54" spans="5:18">
      <c r="E54" s="93"/>
      <c r="F54" s="126"/>
      <c r="G54" s="126"/>
      <c r="H54" s="126"/>
      <c r="I54" s="126"/>
      <c r="J54" s="126"/>
      <c r="K54" s="126"/>
      <c r="L54" s="126"/>
      <c r="M54" s="126"/>
      <c r="N54" s="125"/>
      <c r="O54" s="129"/>
    </row>
    <row r="55" spans="5:18">
      <c r="E55" s="93"/>
      <c r="F55" s="249"/>
      <c r="G55" s="126"/>
      <c r="H55" s="126"/>
      <c r="I55" s="126"/>
      <c r="J55" s="126"/>
      <c r="K55" s="126"/>
      <c r="L55" s="126"/>
      <c r="M55" s="126"/>
      <c r="N55" s="125"/>
      <c r="O55" s="129"/>
    </row>
    <row r="56" spans="5:18">
      <c r="F56" s="247"/>
      <c r="G56" s="250"/>
      <c r="H56" s="250"/>
      <c r="I56" s="250"/>
      <c r="J56" s="250"/>
      <c r="K56" s="250"/>
      <c r="L56" s="250"/>
      <c r="M56" s="250"/>
      <c r="N56" s="129"/>
      <c r="O56" s="129"/>
    </row>
    <row r="57" spans="5:18">
      <c r="F57" s="247"/>
      <c r="G57" s="250"/>
      <c r="H57" s="250"/>
      <c r="I57" s="250"/>
      <c r="J57" s="250"/>
      <c r="K57" s="250"/>
      <c r="L57" s="250"/>
      <c r="M57" s="250"/>
      <c r="N57" s="129"/>
      <c r="O57" s="129"/>
    </row>
    <row r="58" spans="5:18">
      <c r="F58" s="247"/>
      <c r="G58" s="250"/>
      <c r="H58" s="250"/>
      <c r="I58" s="250"/>
      <c r="J58" s="250"/>
      <c r="K58" s="250"/>
      <c r="L58" s="250"/>
      <c r="M58" s="250"/>
      <c r="N58" s="129"/>
      <c r="O58" s="129"/>
    </row>
    <row r="59" spans="5:18">
      <c r="F59" s="247"/>
      <c r="G59" s="250"/>
      <c r="H59" s="250"/>
      <c r="I59" s="250"/>
      <c r="J59" s="250"/>
      <c r="K59" s="250"/>
      <c r="L59" s="250"/>
      <c r="M59" s="250"/>
      <c r="N59" s="129"/>
      <c r="O59" s="129"/>
    </row>
    <row r="60" spans="5:18">
      <c r="F60" s="247"/>
      <c r="G60" s="250"/>
      <c r="H60" s="250"/>
      <c r="I60" s="250"/>
      <c r="J60" s="250"/>
      <c r="K60" s="250"/>
      <c r="L60" s="250"/>
      <c r="M60" s="250"/>
      <c r="N60" s="129"/>
      <c r="O60" s="129"/>
    </row>
    <row r="61" spans="5:18">
      <c r="F61" s="247"/>
      <c r="G61" s="250"/>
      <c r="H61" s="250"/>
      <c r="I61" s="250"/>
      <c r="J61" s="250"/>
      <c r="K61" s="250"/>
      <c r="L61" s="250"/>
      <c r="M61" s="250"/>
      <c r="N61" s="129"/>
      <c r="O61" s="129"/>
    </row>
    <row r="62" spans="5:18">
      <c r="F62" s="247"/>
      <c r="G62" s="250"/>
      <c r="H62" s="250"/>
      <c r="I62" s="250"/>
      <c r="J62" s="250"/>
      <c r="K62" s="250"/>
      <c r="L62" s="250"/>
      <c r="M62" s="250"/>
      <c r="N62" s="129"/>
      <c r="O62" s="129"/>
    </row>
    <row r="63" spans="5:18">
      <c r="F63" s="247"/>
      <c r="G63" s="250"/>
      <c r="H63" s="250"/>
      <c r="I63" s="250"/>
      <c r="J63" s="250"/>
      <c r="K63" s="250"/>
      <c r="L63" s="250"/>
      <c r="M63" s="250"/>
      <c r="N63" s="129"/>
      <c r="O63" s="129"/>
    </row>
    <row r="64" spans="5:18">
      <c r="F64" s="247"/>
      <c r="G64" s="250"/>
      <c r="H64" s="250"/>
      <c r="I64" s="250"/>
      <c r="J64" s="250"/>
      <c r="K64" s="250"/>
      <c r="L64" s="250"/>
      <c r="M64" s="250"/>
      <c r="N64" s="129"/>
      <c r="O64" s="129"/>
    </row>
    <row r="65" spans="6:15">
      <c r="F65" s="247"/>
      <c r="G65" s="250"/>
      <c r="H65" s="250"/>
      <c r="I65" s="250"/>
      <c r="J65" s="250"/>
      <c r="K65" s="250"/>
      <c r="L65" s="250"/>
      <c r="M65" s="250"/>
      <c r="N65" s="129"/>
      <c r="O65" s="129"/>
    </row>
    <row r="66" spans="6:15">
      <c r="F66" s="247"/>
      <c r="G66" s="250"/>
      <c r="H66" s="250"/>
      <c r="I66" s="250"/>
      <c r="J66" s="250"/>
      <c r="K66" s="250"/>
      <c r="L66" s="250"/>
      <c r="M66" s="250"/>
      <c r="N66" s="129"/>
      <c r="O66" s="129"/>
    </row>
    <row r="67" spans="6:15">
      <c r="F67" s="247"/>
      <c r="G67" s="250"/>
      <c r="H67" s="250"/>
      <c r="I67" s="250"/>
      <c r="J67" s="250"/>
      <c r="K67" s="250"/>
      <c r="L67" s="250"/>
      <c r="M67" s="250"/>
      <c r="N67" s="129"/>
      <c r="O67" s="129"/>
    </row>
    <row r="68" spans="6:15">
      <c r="F68" s="247"/>
      <c r="G68" s="250"/>
      <c r="H68" s="250"/>
      <c r="I68" s="250"/>
      <c r="J68" s="250"/>
      <c r="K68" s="250"/>
      <c r="L68" s="250"/>
      <c r="M68" s="250"/>
      <c r="N68" s="129"/>
      <c r="O68" s="129"/>
    </row>
    <row r="69" spans="6:15">
      <c r="F69" s="247"/>
      <c r="G69" s="250"/>
      <c r="H69" s="250"/>
      <c r="I69" s="250"/>
      <c r="J69" s="250"/>
      <c r="K69" s="250"/>
      <c r="L69" s="250"/>
      <c r="M69" s="250"/>
      <c r="N69" s="129"/>
      <c r="O69" s="129"/>
    </row>
    <row r="70" spans="6:15">
      <c r="F70" s="247"/>
      <c r="G70" s="250"/>
      <c r="H70" s="250"/>
      <c r="I70" s="250"/>
      <c r="J70" s="250"/>
      <c r="K70" s="250"/>
      <c r="L70" s="250"/>
      <c r="M70" s="250"/>
      <c r="N70" s="129"/>
      <c r="O70" s="129"/>
    </row>
    <row r="71" spans="6:15">
      <c r="F71" s="247"/>
      <c r="G71" s="250"/>
      <c r="H71" s="250"/>
      <c r="I71" s="250"/>
      <c r="J71" s="250"/>
      <c r="K71" s="250"/>
      <c r="L71" s="250"/>
      <c r="M71" s="250"/>
      <c r="N71" s="129"/>
      <c r="O71" s="129"/>
    </row>
    <row r="72" spans="6:15">
      <c r="F72" s="247"/>
      <c r="G72" s="250"/>
      <c r="H72" s="250"/>
      <c r="I72" s="250"/>
      <c r="J72" s="250"/>
      <c r="K72" s="250"/>
      <c r="L72" s="250"/>
      <c r="M72" s="250"/>
      <c r="N72" s="129"/>
      <c r="O72" s="129"/>
    </row>
    <row r="73" spans="6:15">
      <c r="F73" s="247"/>
      <c r="G73" s="250"/>
      <c r="H73" s="250"/>
      <c r="I73" s="250"/>
      <c r="J73" s="250"/>
      <c r="K73" s="250"/>
      <c r="L73" s="250"/>
      <c r="M73" s="250"/>
      <c r="N73" s="129"/>
      <c r="O73" s="129"/>
    </row>
    <row r="74" spans="6:15">
      <c r="F74" s="247"/>
      <c r="G74" s="250"/>
      <c r="H74" s="250"/>
      <c r="I74" s="250"/>
      <c r="J74" s="250"/>
      <c r="K74" s="250"/>
      <c r="L74" s="250"/>
      <c r="M74" s="250"/>
      <c r="N74" s="129"/>
      <c r="O74" s="129"/>
    </row>
    <row r="75" spans="6:15">
      <c r="F75" s="247"/>
      <c r="G75" s="250"/>
      <c r="H75" s="250"/>
      <c r="I75" s="250"/>
      <c r="J75" s="250"/>
      <c r="K75" s="250"/>
      <c r="L75" s="250"/>
      <c r="M75" s="250"/>
      <c r="N75" s="129"/>
      <c r="O75" s="129"/>
    </row>
    <row r="76" spans="6:15">
      <c r="F76" s="247"/>
      <c r="G76" s="250"/>
      <c r="H76" s="250"/>
      <c r="I76" s="250"/>
      <c r="J76" s="250"/>
      <c r="K76" s="250"/>
      <c r="L76" s="250"/>
      <c r="M76" s="250"/>
      <c r="N76" s="129"/>
      <c r="O76" s="129"/>
    </row>
    <row r="77" spans="6:15">
      <c r="F77" s="247"/>
      <c r="G77" s="250"/>
      <c r="H77" s="250"/>
      <c r="I77" s="250"/>
      <c r="J77" s="250"/>
      <c r="K77" s="250"/>
      <c r="L77" s="250"/>
      <c r="M77" s="250"/>
      <c r="N77" s="129"/>
      <c r="O77" s="129"/>
    </row>
    <row r="78" spans="6:15">
      <c r="F78" s="247"/>
      <c r="G78" s="250"/>
      <c r="H78" s="250"/>
      <c r="I78" s="250"/>
      <c r="J78" s="250"/>
      <c r="K78" s="250"/>
      <c r="L78" s="250"/>
      <c r="M78" s="250"/>
      <c r="N78" s="129"/>
      <c r="O78" s="129"/>
    </row>
    <row r="79" spans="6:15">
      <c r="F79" s="247"/>
      <c r="G79" s="250"/>
      <c r="H79" s="250"/>
      <c r="I79" s="250"/>
      <c r="J79" s="250"/>
      <c r="K79" s="250"/>
      <c r="L79" s="250"/>
      <c r="M79" s="250"/>
      <c r="N79" s="129"/>
      <c r="O79" s="129"/>
    </row>
    <row r="80" spans="6:15">
      <c r="F80" s="247"/>
      <c r="G80" s="250"/>
      <c r="H80" s="250"/>
      <c r="I80" s="250"/>
      <c r="J80" s="250"/>
      <c r="K80" s="250"/>
      <c r="L80" s="250"/>
      <c r="M80" s="250"/>
      <c r="N80" s="129"/>
      <c r="O80" s="129"/>
    </row>
    <row r="81" spans="6:15">
      <c r="F81" s="247"/>
      <c r="G81" s="250"/>
      <c r="H81" s="250"/>
      <c r="I81" s="250"/>
      <c r="J81" s="250"/>
      <c r="K81" s="250"/>
      <c r="L81" s="250"/>
      <c r="M81" s="250"/>
      <c r="N81" s="129"/>
      <c r="O81" s="129"/>
    </row>
    <row r="82" spans="6:15">
      <c r="F82" s="247"/>
      <c r="G82" s="250"/>
      <c r="H82" s="250"/>
      <c r="I82" s="250"/>
      <c r="J82" s="250"/>
      <c r="K82" s="250"/>
      <c r="L82" s="250"/>
      <c r="M82" s="250"/>
      <c r="N82" s="129"/>
      <c r="O82" s="129"/>
    </row>
    <row r="83" spans="6:15">
      <c r="G83" s="129"/>
      <c r="H83" s="129"/>
      <c r="I83" s="129"/>
      <c r="J83" s="129"/>
      <c r="K83" s="129"/>
      <c r="L83" s="129"/>
      <c r="M83" s="129"/>
      <c r="N83" s="129"/>
      <c r="O83" s="129"/>
    </row>
  </sheetData>
  <sheetProtection algorithmName="SHA-512" hashValue="tXHvyMnetYxhAOOsG1Ajg3rAEr0UOzPoJQHCdAjC9OyWM8ramZPagoBJp28pYUZOszUesSxY1BL7SjiqxUmg/w==" saltValue="zRixCnhAboBR+LiLgl73pw==" spinCount="100000" sheet="1" objects="1" scenarios="1"/>
  <mergeCells count="49">
    <mergeCell ref="B2:M3"/>
    <mergeCell ref="B1:M1"/>
    <mergeCell ref="A1:A3"/>
    <mergeCell ref="A6:D6"/>
    <mergeCell ref="A7:D7"/>
    <mergeCell ref="F5:M5"/>
    <mergeCell ref="F4:M4"/>
    <mergeCell ref="A4:E5"/>
    <mergeCell ref="H6:I6"/>
    <mergeCell ref="J6:L6"/>
    <mergeCell ref="F7:G7"/>
    <mergeCell ref="A8:D8"/>
    <mergeCell ref="A9:D9"/>
    <mergeCell ref="A10:D10"/>
    <mergeCell ref="A11:D11"/>
    <mergeCell ref="F9:G10"/>
    <mergeCell ref="H19:J19"/>
    <mergeCell ref="F12:M12"/>
    <mergeCell ref="H13:I13"/>
    <mergeCell ref="J13:L13"/>
    <mergeCell ref="H9:H10"/>
    <mergeCell ref="I9:I10"/>
    <mergeCell ref="J9:J10"/>
    <mergeCell ref="K9:K10"/>
    <mergeCell ref="L9:L10"/>
    <mergeCell ref="L16:L17"/>
    <mergeCell ref="M16:M17"/>
    <mergeCell ref="F18:I18"/>
    <mergeCell ref="J18:L18"/>
    <mergeCell ref="G16:G17"/>
    <mergeCell ref="H16:H17"/>
    <mergeCell ref="I16:I17"/>
    <mergeCell ref="M23:M25"/>
    <mergeCell ref="H27:H29"/>
    <mergeCell ref="I27:I29"/>
    <mergeCell ref="J27:J29"/>
    <mergeCell ref="F20:F29"/>
    <mergeCell ref="H23:H25"/>
    <mergeCell ref="I23:I25"/>
    <mergeCell ref="J23:J25"/>
    <mergeCell ref="L23:L25"/>
    <mergeCell ref="M9:M10"/>
    <mergeCell ref="F11:I11"/>
    <mergeCell ref="F16:F17"/>
    <mergeCell ref="J11:L11"/>
    <mergeCell ref="A12:D12"/>
    <mergeCell ref="A13:D13"/>
    <mergeCell ref="J16:J17"/>
    <mergeCell ref="K16:K17"/>
  </mergeCells>
  <hyperlinks>
    <hyperlink ref="A1" r:id="rId1" display="www.nabank.info" xr:uid="{5C2A0B38-C89A-4C59-9FCD-BF929FD08173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topLeftCell="A20" workbookViewId="0">
      <selection activeCell="B39" sqref="B39"/>
    </sheetView>
  </sheetViews>
  <sheetFormatPr defaultColWidth="9.109375" defaultRowHeight="13.2"/>
  <cols>
    <col min="1" max="1" width="10.109375" style="20" customWidth="1"/>
    <col min="2" max="2" width="9.109375" style="20"/>
    <col min="3" max="3" width="11.33203125" style="20" customWidth="1"/>
    <col min="4" max="16384" width="9.109375" style="20"/>
  </cols>
  <sheetData>
    <row r="1" spans="1:3">
      <c r="A1" s="20" t="s">
        <v>30</v>
      </c>
    </row>
    <row r="2" spans="1:3" ht="14.4">
      <c r="A2" s="20" t="s">
        <v>31</v>
      </c>
      <c r="B2" s="20">
        <v>5.86</v>
      </c>
      <c r="C2" s="21">
        <f>B2/100</f>
        <v>5.8600000000000006E-2</v>
      </c>
    </row>
    <row r="3" spans="1:3" ht="14.4">
      <c r="A3" s="20" t="s">
        <v>32</v>
      </c>
      <c r="B3" s="20">
        <v>6.28667</v>
      </c>
      <c r="C3" s="21">
        <f t="shared" ref="C3:C41" si="0">B3/100</f>
        <v>6.2866699999999998E-2</v>
      </c>
    </row>
    <row r="4" spans="1:3" ht="14.4">
      <c r="A4" s="20" t="s">
        <v>33</v>
      </c>
      <c r="B4" s="20">
        <v>5.1349999999999998</v>
      </c>
      <c r="C4" s="21">
        <f t="shared" si="0"/>
        <v>5.135E-2</v>
      </c>
    </row>
    <row r="5" spans="1:3" ht="14.4">
      <c r="A5" s="20" t="s">
        <v>34</v>
      </c>
      <c r="B5" s="20">
        <v>5.1866700000000003</v>
      </c>
      <c r="C5" s="21">
        <f t="shared" si="0"/>
        <v>5.1866700000000002E-2</v>
      </c>
    </row>
    <row r="6" spans="1:3" ht="14.4">
      <c r="A6" s="20" t="s">
        <v>35</v>
      </c>
      <c r="B6" s="20">
        <v>5.1675000000000004</v>
      </c>
      <c r="C6" s="21">
        <f t="shared" si="0"/>
        <v>5.1675000000000006E-2</v>
      </c>
    </row>
    <row r="7" spans="1:3" ht="14.4">
      <c r="A7" s="20" t="s">
        <v>36</v>
      </c>
      <c r="B7" s="20">
        <v>5.1349999999999998</v>
      </c>
      <c r="C7" s="21">
        <f t="shared" si="0"/>
        <v>5.135E-2</v>
      </c>
    </row>
    <row r="8" spans="1:3" ht="14.4">
      <c r="A8" s="20" t="s">
        <v>37</v>
      </c>
      <c r="B8" s="20">
        <v>3.645</v>
      </c>
      <c r="C8" s="21">
        <f t="shared" si="0"/>
        <v>3.6450000000000003E-2</v>
      </c>
    </row>
    <row r="9" spans="1:3" ht="14.4">
      <c r="A9" s="20" t="s">
        <v>38</v>
      </c>
      <c r="B9" s="20">
        <v>2.8849999999999998</v>
      </c>
      <c r="C9" s="21">
        <f t="shared" si="0"/>
        <v>2.8849999999999997E-2</v>
      </c>
    </row>
    <row r="10" spans="1:3" ht="14.4">
      <c r="A10" s="20" t="s">
        <v>39</v>
      </c>
      <c r="B10" s="20">
        <v>2.7883300000000002</v>
      </c>
      <c r="C10" s="21">
        <f t="shared" si="0"/>
        <v>2.7883300000000003E-2</v>
      </c>
    </row>
    <row r="11" spans="1:3" ht="14.4">
      <c r="A11" s="20" t="s">
        <v>40</v>
      </c>
      <c r="B11" s="20">
        <v>2.7066699999999999</v>
      </c>
      <c r="C11" s="21">
        <f t="shared" si="0"/>
        <v>2.7066699999999999E-2</v>
      </c>
    </row>
    <row r="12" spans="1:3" ht="14.4">
      <c r="A12" s="20" t="s">
        <v>41</v>
      </c>
      <c r="B12" s="20">
        <v>2.64</v>
      </c>
      <c r="C12" s="21">
        <f t="shared" si="0"/>
        <v>2.64E-2</v>
      </c>
    </row>
    <row r="13" spans="1:3" ht="14.4">
      <c r="A13" s="20" t="s">
        <v>42</v>
      </c>
      <c r="B13" s="20">
        <v>2.64</v>
      </c>
      <c r="C13" s="21">
        <f t="shared" si="0"/>
        <v>2.64E-2</v>
      </c>
    </row>
    <row r="14" spans="1:3" ht="14.4">
      <c r="A14" s="20" t="s">
        <v>43</v>
      </c>
      <c r="B14" s="20">
        <v>2.4983300000000002</v>
      </c>
      <c r="C14" s="21">
        <f t="shared" si="0"/>
        <v>2.49833E-2</v>
      </c>
    </row>
    <row r="15" spans="1:3" ht="14.4">
      <c r="A15" s="20" t="s">
        <v>44</v>
      </c>
      <c r="B15" s="20">
        <v>2.5550000000000002</v>
      </c>
      <c r="C15" s="21">
        <f t="shared" si="0"/>
        <v>2.5550000000000003E-2</v>
      </c>
    </row>
    <row r="16" spans="1:3" ht="14.4">
      <c r="A16" s="20" t="s">
        <v>45</v>
      </c>
      <c r="B16" s="20">
        <v>2.5616699999999999</v>
      </c>
      <c r="C16" s="21">
        <f t="shared" si="0"/>
        <v>2.5616699999999999E-2</v>
      </c>
    </row>
    <row r="17" spans="1:3" ht="14.4">
      <c r="A17" s="20" t="s">
        <v>46</v>
      </c>
      <c r="B17" s="20">
        <v>2.56</v>
      </c>
      <c r="C17" s="21">
        <f t="shared" si="0"/>
        <v>2.5600000000000001E-2</v>
      </c>
    </row>
    <row r="18" spans="1:3" ht="14.4">
      <c r="A18" s="20" t="s">
        <v>47</v>
      </c>
      <c r="B18" s="20">
        <v>2.5658300000000001</v>
      </c>
      <c r="C18" s="21">
        <f t="shared" si="0"/>
        <v>2.5658300000000002E-2</v>
      </c>
    </row>
    <row r="19" spans="1:3" ht="14.4">
      <c r="A19" s="20" t="s">
        <v>48</v>
      </c>
      <c r="B19" s="20">
        <v>2.395</v>
      </c>
      <c r="C19" s="21">
        <f t="shared" si="0"/>
        <v>2.3949999999999999E-2</v>
      </c>
    </row>
    <row r="20" spans="1:3" ht="14.4">
      <c r="A20" s="20" t="s">
        <v>49</v>
      </c>
      <c r="B20" s="20">
        <v>2.4416699999999998</v>
      </c>
      <c r="C20" s="21">
        <f t="shared" si="0"/>
        <v>2.44167E-2</v>
      </c>
    </row>
    <row r="21" spans="1:3" ht="14.4">
      <c r="A21" s="20" t="s">
        <v>50</v>
      </c>
      <c r="B21" s="20">
        <v>2.4766699999999999</v>
      </c>
      <c r="C21" s="21">
        <f t="shared" si="0"/>
        <v>2.4766699999999999E-2</v>
      </c>
    </row>
    <row r="22" spans="1:3" ht="14.4">
      <c r="A22" s="20" t="s">
        <v>51</v>
      </c>
      <c r="B22" s="20">
        <v>2.4874999999999998</v>
      </c>
      <c r="C22" s="21">
        <f t="shared" si="0"/>
        <v>2.4874999999999998E-2</v>
      </c>
    </row>
    <row r="23" spans="1:3" ht="14.4">
      <c r="A23" s="20" t="s">
        <v>52</v>
      </c>
      <c r="B23" s="20">
        <v>2.4359999999999999</v>
      </c>
      <c r="C23" s="21">
        <f t="shared" si="0"/>
        <v>2.436E-2</v>
      </c>
    </row>
    <row r="24" spans="1:3" ht="14.4">
      <c r="A24" s="20" t="s">
        <v>53</v>
      </c>
      <c r="B24" s="20">
        <v>2.42</v>
      </c>
      <c r="C24" s="21">
        <f t="shared" si="0"/>
        <v>2.4199999999999999E-2</v>
      </c>
    </row>
    <row r="25" spans="1:3" ht="14.4">
      <c r="A25" s="20" t="s">
        <v>54</v>
      </c>
      <c r="B25" s="20">
        <v>2.4119999999999999</v>
      </c>
      <c r="C25" s="21">
        <f t="shared" si="0"/>
        <v>2.4119999999999999E-2</v>
      </c>
    </row>
    <row r="26" spans="1:3" ht="14.4">
      <c r="A26" s="20" t="s">
        <v>55</v>
      </c>
      <c r="B26" s="20">
        <v>2.4060000000000001</v>
      </c>
      <c r="C26" s="21">
        <f t="shared" si="0"/>
        <v>2.4060000000000002E-2</v>
      </c>
    </row>
    <row r="27" spans="1:3" ht="14.4">
      <c r="A27" s="20" t="s">
        <v>56</v>
      </c>
      <c r="B27" s="20">
        <v>2.4079999999999999</v>
      </c>
      <c r="C27" s="21">
        <f t="shared" si="0"/>
        <v>2.4080000000000001E-2</v>
      </c>
    </row>
    <row r="28" spans="1:3" ht="14.4">
      <c r="A28" s="20" t="s">
        <v>57</v>
      </c>
      <c r="B28" s="20">
        <v>2.4049999999999998</v>
      </c>
      <c r="C28" s="21">
        <f t="shared" si="0"/>
        <v>2.4049999999999998E-2</v>
      </c>
    </row>
    <row r="29" spans="1:3" ht="14.4">
      <c r="A29" s="20" t="s">
        <v>58</v>
      </c>
      <c r="B29" s="20">
        <v>2.4119999999999999</v>
      </c>
      <c r="C29" s="21">
        <f t="shared" si="0"/>
        <v>2.4119999999999999E-2</v>
      </c>
    </row>
    <row r="30" spans="1:3" ht="14.4">
      <c r="A30" s="20" t="s">
        <v>59</v>
      </c>
      <c r="B30" s="20">
        <v>2.4060000000000001</v>
      </c>
      <c r="C30" s="21">
        <f t="shared" si="0"/>
        <v>2.4060000000000002E-2</v>
      </c>
    </row>
    <row r="31" spans="1:3" ht="14.4">
      <c r="A31" s="20" t="s">
        <v>60</v>
      </c>
      <c r="B31" s="20">
        <v>2.4079999999999999</v>
      </c>
      <c r="C31" s="21">
        <f t="shared" si="0"/>
        <v>2.4080000000000001E-2</v>
      </c>
    </row>
    <row r="32" spans="1:3" ht="14.4">
      <c r="A32" s="20" t="s">
        <v>61</v>
      </c>
      <c r="B32" s="20">
        <v>2.391</v>
      </c>
      <c r="C32" s="21">
        <f t="shared" si="0"/>
        <v>2.3910000000000001E-2</v>
      </c>
    </row>
    <row r="33" spans="1:3" ht="14.4">
      <c r="A33" s="20" t="s">
        <v>62</v>
      </c>
      <c r="B33" s="20">
        <v>1.546</v>
      </c>
      <c r="C33" s="21">
        <f t="shared" si="0"/>
        <v>1.546E-2</v>
      </c>
    </row>
    <row r="34" spans="1:3" ht="14.4">
      <c r="A34" s="20" t="s">
        <v>63</v>
      </c>
      <c r="B34" s="20">
        <v>1.6020000000000001</v>
      </c>
      <c r="C34" s="21">
        <f t="shared" si="0"/>
        <v>1.602E-2</v>
      </c>
    </row>
    <row r="35" spans="1:3" ht="14.4">
      <c r="A35" s="20" t="s">
        <v>64</v>
      </c>
      <c r="B35" s="20">
        <v>1.6659999999999999</v>
      </c>
      <c r="C35" s="21">
        <f t="shared" si="0"/>
        <v>1.6659999999999998E-2</v>
      </c>
    </row>
    <row r="36" spans="1:3" ht="14.4">
      <c r="A36" s="20" t="s">
        <v>65</v>
      </c>
      <c r="B36" s="20">
        <v>1.5580000000000001</v>
      </c>
      <c r="C36" s="21">
        <f t="shared" si="0"/>
        <v>1.558E-2</v>
      </c>
    </row>
    <row r="37" spans="1:3" ht="14.4">
      <c r="A37" s="20" t="s">
        <v>66</v>
      </c>
      <c r="B37" s="20">
        <v>1.5853999999999999</v>
      </c>
      <c r="C37" s="21">
        <f t="shared" si="0"/>
        <v>1.5854E-2</v>
      </c>
    </row>
    <row r="38" spans="1:3" ht="14.4">
      <c r="A38" s="20" t="s">
        <v>67</v>
      </c>
      <c r="B38" s="20">
        <v>1.6548</v>
      </c>
      <c r="C38" s="21">
        <f t="shared" si="0"/>
        <v>1.6548E-2</v>
      </c>
    </row>
    <row r="39" spans="1:3" ht="14.4">
      <c r="A39" s="20" t="s">
        <v>68</v>
      </c>
      <c r="B39" s="20">
        <v>1.6536</v>
      </c>
      <c r="C39" s="21">
        <f t="shared" si="0"/>
        <v>1.6535999999999999E-2</v>
      </c>
    </row>
    <row r="40" spans="1:3" ht="14.4">
      <c r="A40" s="20" t="s">
        <v>69</v>
      </c>
      <c r="B40" s="20">
        <v>1.641</v>
      </c>
      <c r="C40" s="21">
        <f t="shared" si="0"/>
        <v>1.6410000000000001E-2</v>
      </c>
    </row>
    <row r="41" spans="1:3" ht="14.4">
      <c r="A41" s="20" t="s">
        <v>70</v>
      </c>
      <c r="B41" s="20">
        <v>1.6637999999999999</v>
      </c>
      <c r="C41" s="21">
        <f t="shared" si="0"/>
        <v>1.6638E-2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94"/>
  <sheetViews>
    <sheetView showGridLines="0" topLeftCell="H1" zoomScale="80" zoomScaleNormal="80" workbookViewId="0">
      <selection activeCell="H7" sqref="H7:H291"/>
    </sheetView>
  </sheetViews>
  <sheetFormatPr defaultColWidth="0" defaultRowHeight="14.4" zeroHeight="1"/>
  <cols>
    <col min="1" max="1" width="9.109375" style="33" customWidth="1"/>
    <col min="2" max="2" width="18.109375" style="24" customWidth="1"/>
    <col min="3" max="3" width="18.88671875" style="23" customWidth="1"/>
    <col min="4" max="4" width="19.33203125" style="23" customWidth="1"/>
    <col min="5" max="5" width="27.33203125" style="25" customWidth="1"/>
    <col min="6" max="6" width="22.109375" style="24" customWidth="1"/>
    <col min="7" max="7" width="26.5546875" style="24" customWidth="1"/>
    <col min="8" max="8" width="33.6640625" style="24" customWidth="1"/>
    <col min="9" max="9" width="23.5546875" style="24" customWidth="1"/>
    <col min="10" max="10" width="24.6640625" style="24" customWidth="1"/>
    <col min="11" max="12" width="19.33203125" style="24" customWidth="1"/>
    <col min="13" max="13" width="25.5546875" style="24" customWidth="1"/>
    <col min="14" max="14" width="19.33203125" style="24" customWidth="1"/>
    <col min="15" max="15" width="14.109375" style="24"/>
    <col min="16" max="16" width="15.44140625" style="24" customWidth="1"/>
    <col min="17" max="17" width="21.44140625" style="23" customWidth="1"/>
    <col min="18" max="18" width="18.109375" style="23" customWidth="1"/>
    <col min="19" max="19" width="15.5546875" style="23" customWidth="1"/>
    <col min="20" max="20" width="16.6640625" style="23" customWidth="1"/>
    <col min="21" max="21" width="22.33203125" style="23"/>
    <col min="22" max="22" width="27.6640625" style="23" customWidth="1"/>
    <col min="23" max="23" width="13.5546875" style="23" bestFit="1" customWidth="1"/>
    <col min="24" max="24" width="0" style="23" hidden="1" customWidth="1"/>
    <col min="25" max="16384" width="0" style="23" hidden="1"/>
  </cols>
  <sheetData>
    <row r="1" spans="1:92" ht="30.75" customHeight="1">
      <c r="A1" s="40"/>
      <c r="B1" s="76"/>
      <c r="C1" s="51"/>
      <c r="D1" s="52">
        <f>SUM(D7:D134)</f>
        <v>141612.64824408235</v>
      </c>
      <c r="E1" s="75"/>
      <c r="F1" s="77"/>
      <c r="G1" s="43"/>
      <c r="H1" s="45" t="e">
        <f>H2*#REF!</f>
        <v>#REF!</v>
      </c>
      <c r="I1" s="44"/>
      <c r="J1" s="44"/>
      <c r="K1" s="44"/>
      <c r="L1" s="44"/>
      <c r="M1" s="45">
        <f>SUMIFS(M7:M175,C7:C175,"&gt;="&amp;#REF!,C7:C175,"&lt;"&amp;#REF!)</f>
        <v>0</v>
      </c>
      <c r="N1" s="45">
        <f>SUM(M7:M134)</f>
        <v>234739.09002888089</v>
      </c>
      <c r="O1" s="48"/>
      <c r="P1" s="44"/>
      <c r="Q1" s="47"/>
      <c r="R1" s="47"/>
      <c r="S1" s="47"/>
      <c r="T1" s="47"/>
      <c r="U1" s="47"/>
      <c r="V1" s="47"/>
      <c r="W1" s="42"/>
    </row>
    <row r="2" spans="1:92" s="40" customFormat="1" ht="30.75" customHeight="1">
      <c r="B2" s="50"/>
      <c r="C2" s="50"/>
      <c r="D2" s="53">
        <f>SUMIFS(D7:D175,C7:C175,"&gt;="&amp;#REF!,C7:C175,"&lt;="&amp;#REF!)</f>
        <v>0</v>
      </c>
      <c r="E2" s="98"/>
      <c r="F2" s="88"/>
      <c r="G2" s="88"/>
      <c r="H2" s="46">
        <f>SUMIFS(H7:H175,C7:C175,"&gt;="&amp;#REF!,C7:C175,"&lt;="&amp;#REF!)</f>
        <v>0</v>
      </c>
      <c r="I2" s="88">
        <f>VLOOKUP(Obliczenia!E7,'Kursy NBP'!A3:D93601,4,TRUE)</f>
        <v>2.0640000000000001</v>
      </c>
      <c r="J2" s="88"/>
      <c r="K2" s="88"/>
      <c r="L2" s="88"/>
      <c r="M2" s="45">
        <f>SUMIFS(M7:M267,C7:C267,"&gt;="&amp;Obliczenia!E7,C7:C267,"&lt;="&amp;Obliczenia!E10)</f>
        <v>290560.22890885774</v>
      </c>
      <c r="N2" s="88"/>
      <c r="O2" s="88"/>
      <c r="P2" s="88"/>
      <c r="Q2" s="47"/>
      <c r="R2" s="47"/>
      <c r="S2" s="47"/>
      <c r="T2" s="47"/>
      <c r="U2" s="49">
        <f>SUMIFS(U7:U175,C7:C175,"&gt;="&amp;#REF!,C7:C175,"&lt;="&amp;#REF!)</f>
        <v>0</v>
      </c>
      <c r="V2" s="49">
        <f>SUMIFS(V7:V175,C7:C175,"&gt;="&amp;#REF!,C7:C175,"&lt;="&amp;#REF!)</f>
        <v>0</v>
      </c>
      <c r="W2" s="42"/>
    </row>
    <row r="3" spans="1:92" ht="42" customHeight="1">
      <c r="A3" s="51"/>
      <c r="B3" s="180"/>
      <c r="C3" s="179"/>
      <c r="D3" s="180" t="s">
        <v>92</v>
      </c>
      <c r="E3" s="179"/>
      <c r="F3" s="179"/>
      <c r="G3" s="179"/>
      <c r="H3" s="185" t="s">
        <v>94</v>
      </c>
      <c r="I3" s="186"/>
      <c r="J3" s="186"/>
      <c r="K3" s="186"/>
      <c r="L3" s="186"/>
      <c r="M3" s="186"/>
      <c r="N3" s="185" t="s">
        <v>95</v>
      </c>
      <c r="O3" s="186"/>
      <c r="P3" s="186"/>
      <c r="Q3" s="186"/>
      <c r="R3" s="186"/>
      <c r="S3" s="186"/>
      <c r="T3" s="186"/>
      <c r="U3" s="181" t="s">
        <v>97</v>
      </c>
      <c r="V3" s="181"/>
      <c r="W3" s="33"/>
    </row>
    <row r="4" spans="1:92" ht="30.75" customHeight="1">
      <c r="A4" s="51"/>
      <c r="B4" s="178" t="s">
        <v>0</v>
      </c>
      <c r="C4" s="178" t="s">
        <v>78</v>
      </c>
      <c r="D4" s="180" t="s">
        <v>100</v>
      </c>
      <c r="E4" s="178" t="s">
        <v>1</v>
      </c>
      <c r="F4" s="178" t="s">
        <v>2</v>
      </c>
      <c r="G4" s="178" t="s">
        <v>93</v>
      </c>
      <c r="H4" s="185" t="s">
        <v>101</v>
      </c>
      <c r="I4" s="182" t="s">
        <v>86</v>
      </c>
      <c r="J4" s="182" t="s">
        <v>87</v>
      </c>
      <c r="K4" s="182" t="s">
        <v>85</v>
      </c>
      <c r="L4" s="182" t="s">
        <v>89</v>
      </c>
      <c r="M4" s="185" t="s">
        <v>130</v>
      </c>
      <c r="N4" s="185" t="s">
        <v>88</v>
      </c>
      <c r="O4" s="187" t="s">
        <v>3</v>
      </c>
      <c r="P4" s="182" t="s">
        <v>80</v>
      </c>
      <c r="Q4" s="182" t="s">
        <v>81</v>
      </c>
      <c r="R4" s="187" t="s">
        <v>4</v>
      </c>
      <c r="S4" s="182" t="s">
        <v>96</v>
      </c>
      <c r="T4" s="187" t="s">
        <v>5</v>
      </c>
      <c r="U4" s="182" t="s">
        <v>98</v>
      </c>
      <c r="V4" s="184" t="s">
        <v>99</v>
      </c>
      <c r="W4" s="33"/>
    </row>
    <row r="5" spans="1:92" s="26" customFormat="1" ht="18">
      <c r="A5" s="54"/>
      <c r="B5" s="179"/>
      <c r="C5" s="179"/>
      <c r="D5" s="179"/>
      <c r="E5" s="179"/>
      <c r="F5" s="179"/>
      <c r="G5" s="179"/>
      <c r="H5" s="186"/>
      <c r="I5" s="186"/>
      <c r="J5" s="186"/>
      <c r="K5" s="186"/>
      <c r="L5" s="186"/>
      <c r="M5" s="186"/>
      <c r="N5" s="186"/>
      <c r="O5" s="186"/>
      <c r="P5" s="188"/>
      <c r="Q5" s="183"/>
      <c r="R5" s="186"/>
      <c r="S5" s="186"/>
      <c r="T5" s="186"/>
      <c r="U5" s="183"/>
      <c r="V5" s="183"/>
      <c r="W5" s="3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</row>
    <row r="6" spans="1:92" s="27" customFormat="1" ht="30" customHeight="1">
      <c r="A6" s="55"/>
      <c r="B6" s="179"/>
      <c r="C6" s="179"/>
      <c r="D6" s="179"/>
      <c r="E6" s="179"/>
      <c r="F6" s="179"/>
      <c r="G6" s="179"/>
      <c r="H6" s="186"/>
      <c r="I6" s="186"/>
      <c r="J6" s="186"/>
      <c r="K6" s="186"/>
      <c r="L6" s="186"/>
      <c r="M6" s="186"/>
      <c r="N6" s="186"/>
      <c r="O6" s="186"/>
      <c r="P6" s="188"/>
      <c r="Q6" s="183"/>
      <c r="R6" s="186"/>
      <c r="S6" s="186"/>
      <c r="T6" s="186"/>
      <c r="U6" s="183"/>
      <c r="V6" s="183"/>
      <c r="W6" s="3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</row>
    <row r="7" spans="1:92">
      <c r="A7" s="51"/>
      <c r="B7" s="70">
        <v>1</v>
      </c>
      <c r="C7" s="71">
        <f>WORKDAY(EOMONTH(Obliczenia!E7,1),-10)</f>
        <v>39646</v>
      </c>
      <c r="D7" s="72">
        <f t="shared" ref="D7:D70" si="0">G7*T7*((R7-1)/(T7-1))</f>
        <v>1848.7381762493233</v>
      </c>
      <c r="E7" s="73">
        <v>0</v>
      </c>
      <c r="F7" s="72">
        <f>ROUND(((' Kalkulacja - LIBOR'!G7*' Kalkulacja - LIBOR'!O7*(' Kalkulacja - LIBOR'!C7-Obliczenia!E7))/365),2)</f>
        <v>1388.79</v>
      </c>
      <c r="G7" s="99">
        <f>Obliczenia!E6</f>
        <v>300000</v>
      </c>
      <c r="H7" s="56">
        <f>K7*T7*((R7-1)/(T7-1))</f>
        <v>895.70648074095106</v>
      </c>
      <c r="I7" s="56"/>
      <c r="J7" s="56">
        <f>ROUND(((' Kalkulacja - LIBOR'!K7*' Kalkulacja - LIBOR'!O7*(' Kalkulacja - LIBOR'!C7-Obliczenia!E7))/365),2)</f>
        <v>672.86</v>
      </c>
      <c r="K7" s="56">
        <f>G7/I2</f>
        <v>145348.83720930232</v>
      </c>
      <c r="L7" s="57">
        <f>K7*N7</f>
        <v>292267.4418604651</v>
      </c>
      <c r="M7" s="57">
        <f t="shared" ref="M7:M70" si="1">H7*N7</f>
        <v>1801.0865914739045</v>
      </c>
      <c r="N7" s="58">
        <f>VLOOKUP(C7,'Kursy NBP'!A1:C50704,3,TRUE)</f>
        <v>2.0108000000000001</v>
      </c>
      <c r="O7" s="59">
        <f>((P7+Q7)/100)</f>
        <v>6.2581299999999992E-2</v>
      </c>
      <c r="P7" s="60">
        <f>Obliczenia!E8</f>
        <v>1.3</v>
      </c>
      <c r="Q7" s="61">
        <f>VLOOKUP(C7,LIBOR3M!A1:B50703,2,TRUE)</f>
        <v>4.9581299999999997</v>
      </c>
      <c r="R7" s="62">
        <f>1+(' Kalkulacja - LIBOR'!O7/12)</f>
        <v>1.0052151083333334</v>
      </c>
      <c r="S7" s="61">
        <f>Obliczenia!E9</f>
        <v>360</v>
      </c>
      <c r="T7" s="61">
        <f>POWER(' Kalkulacja - LIBOR'!R7,' Kalkulacja - LIBOR'!S7)</f>
        <v>6.5049305159816493</v>
      </c>
      <c r="U7" s="63">
        <f t="shared" ref="U7:U70" si="2">M7-D7</f>
        <v>-47.651584775418769</v>
      </c>
      <c r="V7" s="64">
        <f>U7/N7</f>
        <v>-23.697824137367597</v>
      </c>
      <c r="W7" s="33"/>
    </row>
    <row r="8" spans="1:92">
      <c r="A8" s="51"/>
      <c r="B8" s="70">
        <v>2</v>
      </c>
      <c r="C8" s="71">
        <f>WORKDAY(EOMONTH(C7,1),-10)</f>
        <v>39678</v>
      </c>
      <c r="D8" s="72">
        <f t="shared" si="0"/>
        <v>1850.1245963963495</v>
      </c>
      <c r="E8" s="73">
        <f>D8-F8</f>
        <v>204.64459639634947</v>
      </c>
      <c r="F8" s="72">
        <f>ROUND(((' Kalkulacja - LIBOR'!G8*' Kalkulacja - LIBOR'!O8*(' Kalkulacja - LIBOR'!C8-' Kalkulacja - LIBOR'!C7))/365),2)</f>
        <v>1645.48</v>
      </c>
      <c r="G8" s="74">
        <f>' Kalkulacja - LIBOR'!G7-' Kalkulacja - LIBOR'!E7</f>
        <v>300000</v>
      </c>
      <c r="H8" s="65">
        <f t="shared" ref="H8:H71" si="3">K8*T8*((R8-1)/(T8-1))</f>
        <v>896.37819592846392</v>
      </c>
      <c r="I8" s="65">
        <f t="shared" ref="I8:I71" si="4">H8-J8</f>
        <v>99.148195928463906</v>
      </c>
      <c r="J8" s="65">
        <f>ROUND(((' Kalkulacja - LIBOR'!K7*' Kalkulacja - LIBOR'!O8*(' Kalkulacja - LIBOR'!C8-C7))/365),2)</f>
        <v>797.23</v>
      </c>
      <c r="K8" s="65">
        <f>' Kalkulacja - LIBOR'!K7-' Kalkulacja - LIBOR'!I7</f>
        <v>145348.83720930232</v>
      </c>
      <c r="L8" s="66">
        <f t="shared" ref="L8:L71" si="5">K8*N8</f>
        <v>302732.5581395349</v>
      </c>
      <c r="M8" s="66">
        <f t="shared" si="1"/>
        <v>1866.9765064798048</v>
      </c>
      <c r="N8" s="67">
        <f>VLOOKUP(C8,'Kursy NBP'!A4:C50704,3,TRUE)</f>
        <v>2.0828000000000002</v>
      </c>
      <c r="O8" s="59">
        <f t="shared" ref="O8:O71" si="6">((P8+Q8)/100)</f>
        <v>6.2562499999999993E-2</v>
      </c>
      <c r="P8" s="60">
        <f>P7</f>
        <v>1.3</v>
      </c>
      <c r="Q8" s="61">
        <f>VLOOKUP(C8,LIBOR3M!A1:B5703,2,TRUE)</f>
        <v>4.9562499999999998</v>
      </c>
      <c r="R8" s="62">
        <f>1+(' Kalkulacja - LIBOR'!O8/12)</f>
        <v>1.0052135416666668</v>
      </c>
      <c r="S8" s="61">
        <f>' Kalkulacja - LIBOR'!S7-1</f>
        <v>359</v>
      </c>
      <c r="T8" s="61">
        <f>POWER(' Kalkulacja - LIBOR'!R8,' Kalkulacja - LIBOR'!S8)</f>
        <v>6.4675628812882833</v>
      </c>
      <c r="U8" s="63">
        <f t="shared" si="2"/>
        <v>16.851910083455323</v>
      </c>
      <c r="V8" s="64">
        <f t="shared" ref="V8:V71" si="7">U8/N8</f>
        <v>8.0909881330206073</v>
      </c>
      <c r="W8" s="33"/>
    </row>
    <row r="9" spans="1:92">
      <c r="A9" s="51"/>
      <c r="B9" s="70">
        <v>3</v>
      </c>
      <c r="C9" s="71">
        <f t="shared" ref="C9:C72" si="8">WORKDAY(EOMONTH(C8,1),-10)</f>
        <v>39707</v>
      </c>
      <c r="D9" s="72">
        <f t="shared" si="0"/>
        <v>1852.5749256727906</v>
      </c>
      <c r="E9" s="73">
        <f t="shared" ref="E9:E72" si="9">D9-F9</f>
        <v>359.99492567279071</v>
      </c>
      <c r="F9" s="72">
        <f>ROUND(((' Kalkulacja - LIBOR'!G9*' Kalkulacja - LIBOR'!O9*(' Kalkulacja - LIBOR'!C9-' Kalkulacja - LIBOR'!C8))/365),2)</f>
        <v>1492.58</v>
      </c>
      <c r="G9" s="89">
        <f>' Kalkulacja - LIBOR'!G8-' Kalkulacja - LIBOR'!E8</f>
        <v>299795.35540360364</v>
      </c>
      <c r="H9" s="65">
        <f t="shared" si="3"/>
        <v>897.56537910898055</v>
      </c>
      <c r="I9" s="65">
        <f t="shared" si="4"/>
        <v>174.41537910898057</v>
      </c>
      <c r="J9" s="65">
        <f>ROUND(((' Kalkulacja - LIBOR'!K9*' Kalkulacja - LIBOR'!O9*(' Kalkulacja - LIBOR'!C9-C8))/365),2)</f>
        <v>723.15</v>
      </c>
      <c r="K9" s="65">
        <f>' Kalkulacja - LIBOR'!K8-' Kalkulacja - LIBOR'!I8</f>
        <v>145249.68901337386</v>
      </c>
      <c r="L9" s="66">
        <f t="shared" si="5"/>
        <v>314785.1260297838</v>
      </c>
      <c r="M9" s="66">
        <f t="shared" si="1"/>
        <v>1945.2036896049824</v>
      </c>
      <c r="N9" s="67">
        <f>VLOOKUP(C9,'Kursy NBP'!A5:C50705,3,TRUE)</f>
        <v>2.1671999999999998</v>
      </c>
      <c r="O9" s="59">
        <f t="shared" si="6"/>
        <v>6.2662499999999996E-2</v>
      </c>
      <c r="P9" s="60">
        <f t="shared" ref="P9:P72" si="10">P8</f>
        <v>1.3</v>
      </c>
      <c r="Q9" s="61">
        <f>VLOOKUP(C9,LIBOR3M!A2:B5705,2,TRUE)</f>
        <v>4.9662499999999996</v>
      </c>
      <c r="R9" s="62">
        <f>1+(' Kalkulacja - LIBOR'!O9/12)</f>
        <v>1.0052218749999999</v>
      </c>
      <c r="S9" s="61">
        <f>' Kalkulacja - LIBOR'!S8-1</f>
        <v>358</v>
      </c>
      <c r="T9" s="61">
        <f>POWER(' Kalkulacja - LIBOR'!R9,' Kalkulacja - LIBOR'!S9)</f>
        <v>6.4531424095508294</v>
      </c>
      <c r="U9" s="63">
        <f t="shared" si="2"/>
        <v>92.62876393219176</v>
      </c>
      <c r="V9" s="64">
        <f t="shared" si="7"/>
        <v>42.741216284695355</v>
      </c>
      <c r="W9" s="33"/>
    </row>
    <row r="10" spans="1:92">
      <c r="A10" s="51"/>
      <c r="B10" s="70">
        <v>4</v>
      </c>
      <c r="C10" s="71">
        <f t="shared" si="8"/>
        <v>39738</v>
      </c>
      <c r="D10" s="72">
        <f t="shared" si="0"/>
        <v>1862.5872305194409</v>
      </c>
      <c r="E10" s="73">
        <f t="shared" si="9"/>
        <v>255.31723051944095</v>
      </c>
      <c r="F10" s="72">
        <f>ROUND(((' Kalkulacja - LIBOR'!G10*' Kalkulacja - LIBOR'!O10*(' Kalkulacja - LIBOR'!C10-' Kalkulacja - LIBOR'!C9))/365),2)</f>
        <v>1607.27</v>
      </c>
      <c r="G10" s="89">
        <f>' Kalkulacja - LIBOR'!G9-' Kalkulacja - LIBOR'!E9</f>
        <v>299435.36047793087</v>
      </c>
      <c r="H10" s="65">
        <f t="shared" si="3"/>
        <v>902.41630682496179</v>
      </c>
      <c r="I10" s="65">
        <f t="shared" si="4"/>
        <v>123.69630682496177</v>
      </c>
      <c r="J10" s="65">
        <f>ROUND(((' Kalkulacja - LIBOR'!K10*' Kalkulacja - LIBOR'!O10*(' Kalkulacja - LIBOR'!C10-C9))/365),2)</f>
        <v>778.72</v>
      </c>
      <c r="K10" s="65">
        <f>' Kalkulacja - LIBOR'!K9-' Kalkulacja - LIBOR'!I9</f>
        <v>145075.27363426489</v>
      </c>
      <c r="L10" s="66">
        <f t="shared" si="5"/>
        <v>340999.43067733961</v>
      </c>
      <c r="M10" s="66">
        <f t="shared" si="1"/>
        <v>2121.1295291920724</v>
      </c>
      <c r="N10" s="67">
        <f>VLOOKUP(C10,'Kursy NBP'!A6:C50706,3,TRUE)</f>
        <v>2.3504999999999998</v>
      </c>
      <c r="O10" s="59">
        <f t="shared" si="6"/>
        <v>6.3199999999999992E-2</v>
      </c>
      <c r="P10" s="60">
        <f t="shared" si="10"/>
        <v>1.3</v>
      </c>
      <c r="Q10" s="61">
        <f>VLOOKUP(C10,LIBOR3M!A3:B5705,2,TRUE)</f>
        <v>5.0199999999999996</v>
      </c>
      <c r="R10" s="62">
        <f>1+(' Kalkulacja - LIBOR'!O10/12)</f>
        <v>1.0052666666666668</v>
      </c>
      <c r="S10" s="61">
        <f>' Kalkulacja - LIBOR'!S9-1</f>
        <v>357</v>
      </c>
      <c r="T10" s="61">
        <f>POWER(' Kalkulacja - LIBOR'!R10,' Kalkulacja - LIBOR'!S10)</f>
        <v>6.522554687793841</v>
      </c>
      <c r="U10" s="63">
        <f t="shared" si="2"/>
        <v>258.54229867263143</v>
      </c>
      <c r="V10" s="64">
        <f t="shared" si="7"/>
        <v>109.99459632956028</v>
      </c>
      <c r="W10" s="33"/>
    </row>
    <row r="11" spans="1:92">
      <c r="A11" s="51"/>
      <c r="B11" s="70">
        <v>5</v>
      </c>
      <c r="C11" s="71">
        <f t="shared" si="8"/>
        <v>39769</v>
      </c>
      <c r="D11" s="72">
        <f t="shared" si="0"/>
        <v>1703.8947951334198</v>
      </c>
      <c r="E11" s="73">
        <f t="shared" si="9"/>
        <v>309.53479513341995</v>
      </c>
      <c r="F11" s="72">
        <f>ROUND(((' Kalkulacja - LIBOR'!G11*' Kalkulacja - LIBOR'!O11*(' Kalkulacja - LIBOR'!C11-' Kalkulacja - LIBOR'!C10))/365),2)</f>
        <v>1394.36</v>
      </c>
      <c r="G11" s="89">
        <f>' Kalkulacja - LIBOR'!G10-' Kalkulacja - LIBOR'!E10</f>
        <v>299180.04324741144</v>
      </c>
      <c r="H11" s="65">
        <f t="shared" si="3"/>
        <v>825.53045809395314</v>
      </c>
      <c r="I11" s="65">
        <f t="shared" si="4"/>
        <v>149.9704580939532</v>
      </c>
      <c r="J11" s="65">
        <f>ROUND(((' Kalkulacja - LIBOR'!K11*' Kalkulacja - LIBOR'!O11*(' Kalkulacja - LIBOR'!C11-C10))/365),2)</f>
        <v>675.56</v>
      </c>
      <c r="K11" s="65">
        <f>' Kalkulacja - LIBOR'!K10-' Kalkulacja - LIBOR'!I10</f>
        <v>144951.57732743991</v>
      </c>
      <c r="L11" s="66">
        <f t="shared" si="5"/>
        <v>369800.46407776471</v>
      </c>
      <c r="M11" s="66">
        <f t="shared" si="1"/>
        <v>2106.0933046892933</v>
      </c>
      <c r="N11" s="67">
        <f>VLOOKUP(C11,'Kursy NBP'!A7:C50707,3,TRUE)</f>
        <v>2.5512000000000001</v>
      </c>
      <c r="O11" s="59">
        <f t="shared" si="6"/>
        <v>5.4875E-2</v>
      </c>
      <c r="P11" s="60">
        <f t="shared" si="10"/>
        <v>1.3</v>
      </c>
      <c r="Q11" s="61">
        <f>VLOOKUP(C11,LIBOR3M!A4:B5707,2,TRUE)</f>
        <v>4.1875</v>
      </c>
      <c r="R11" s="61">
        <f>1+(' Kalkulacja - LIBOR'!O11/12)</f>
        <v>1.0045729166666666</v>
      </c>
      <c r="S11" s="61">
        <f>' Kalkulacja - LIBOR'!S10-1</f>
        <v>356</v>
      </c>
      <c r="T11" s="61">
        <f>POWER(' Kalkulacja - LIBOR'!R11,' Kalkulacja - LIBOR'!S11)</f>
        <v>5.0745983725289401</v>
      </c>
      <c r="U11" s="63">
        <f t="shared" si="2"/>
        <v>402.19850955587344</v>
      </c>
      <c r="V11" s="64">
        <f t="shared" si="7"/>
        <v>157.65071713541604</v>
      </c>
      <c r="W11" s="33"/>
    </row>
    <row r="12" spans="1:92">
      <c r="A12" s="51"/>
      <c r="B12" s="70">
        <v>6</v>
      </c>
      <c r="C12" s="71">
        <f t="shared" si="8"/>
        <v>39799</v>
      </c>
      <c r="D12" s="72">
        <f t="shared" si="0"/>
        <v>1514.729941283379</v>
      </c>
      <c r="E12" s="73">
        <f t="shared" si="9"/>
        <v>422.82994128337896</v>
      </c>
      <c r="F12" s="72">
        <f>ROUND(((' Kalkulacja - LIBOR'!G12*' Kalkulacja - LIBOR'!O12*(' Kalkulacja - LIBOR'!C12-' Kalkulacja - LIBOR'!C11))/365),2)</f>
        <v>1091.9000000000001</v>
      </c>
      <c r="G12" s="89">
        <f>' Kalkulacja - LIBOR'!G11-' Kalkulacja - LIBOR'!E11</f>
        <v>298870.50845227804</v>
      </c>
      <c r="H12" s="65">
        <f t="shared" si="3"/>
        <v>733.88080545914943</v>
      </c>
      <c r="I12" s="65">
        <f t="shared" si="4"/>
        <v>204.86080545914945</v>
      </c>
      <c r="J12" s="65">
        <f>ROUND(((' Kalkulacja - LIBOR'!K12*' Kalkulacja - LIBOR'!O12*(' Kalkulacja - LIBOR'!C12-C11))/365),2)</f>
        <v>529.02</v>
      </c>
      <c r="K12" s="65">
        <f>' Kalkulacja - LIBOR'!K11-' Kalkulacja - LIBOR'!I11</f>
        <v>144801.60686934597</v>
      </c>
      <c r="L12" s="66">
        <f t="shared" si="5"/>
        <v>389690.08440678386</v>
      </c>
      <c r="M12" s="66">
        <f t="shared" si="1"/>
        <v>1975.0200236516628</v>
      </c>
      <c r="N12" s="67">
        <f>VLOOKUP(C12,'Kursy NBP'!A8:C50708,3,TRUE)</f>
        <v>2.6911999999999998</v>
      </c>
      <c r="O12" s="59">
        <f t="shared" si="6"/>
        <v>4.4450000000000003E-2</v>
      </c>
      <c r="P12" s="60">
        <f t="shared" si="10"/>
        <v>1.3</v>
      </c>
      <c r="Q12" s="61">
        <f>VLOOKUP(C12,LIBOR3M!A5:B5707,2,TRUE)</f>
        <v>3.145</v>
      </c>
      <c r="R12" s="61">
        <f>1+(' Kalkulacja - LIBOR'!O12/12)</f>
        <v>1.0037041666666666</v>
      </c>
      <c r="S12" s="61">
        <f>' Kalkulacja - LIBOR'!S11-1</f>
        <v>355</v>
      </c>
      <c r="T12" s="61">
        <f>POWER(' Kalkulacja - LIBOR'!R12,' Kalkulacja - LIBOR'!S12)</f>
        <v>3.71563544955404</v>
      </c>
      <c r="U12" s="63">
        <f t="shared" si="2"/>
        <v>460.29008236828372</v>
      </c>
      <c r="V12" s="64">
        <f t="shared" si="7"/>
        <v>171.03525652804836</v>
      </c>
      <c r="W12" s="33"/>
    </row>
    <row r="13" spans="1:92">
      <c r="A13" s="51"/>
      <c r="B13" s="70">
        <v>7</v>
      </c>
      <c r="C13" s="71">
        <f t="shared" si="8"/>
        <v>39832</v>
      </c>
      <c r="D13" s="72">
        <f t="shared" si="0"/>
        <v>1387.7031601887772</v>
      </c>
      <c r="E13" s="73">
        <f t="shared" si="9"/>
        <v>387.31316018877726</v>
      </c>
      <c r="F13" s="72">
        <f>ROUND(((' Kalkulacja - LIBOR'!G13*' Kalkulacja - LIBOR'!O13*(' Kalkulacja - LIBOR'!C13-' Kalkulacja - LIBOR'!C12))/365),2)</f>
        <v>1000.39</v>
      </c>
      <c r="G13" s="89">
        <f>' Kalkulacja - LIBOR'!G12-' Kalkulacja - LIBOR'!E12</f>
        <v>298447.67851099465</v>
      </c>
      <c r="H13" s="65">
        <f t="shared" si="3"/>
        <v>672.33681450290726</v>
      </c>
      <c r="I13" s="65">
        <f t="shared" si="4"/>
        <v>187.64681450290726</v>
      </c>
      <c r="J13" s="65">
        <f>ROUND(((' Kalkulacja - LIBOR'!K13*' Kalkulacja - LIBOR'!O13*(' Kalkulacja - LIBOR'!C13-C12))/365),2)</f>
        <v>484.69</v>
      </c>
      <c r="K13" s="65">
        <f>' Kalkulacja - LIBOR'!K12-' Kalkulacja - LIBOR'!I12</f>
        <v>144596.74606388682</v>
      </c>
      <c r="L13" s="66">
        <f t="shared" si="5"/>
        <v>429886.12604793551</v>
      </c>
      <c r="M13" s="66">
        <f t="shared" si="1"/>
        <v>1998.8573495171431</v>
      </c>
      <c r="N13" s="67">
        <f>VLOOKUP(C13,'Kursy NBP'!A9:C50709,3,TRUE)</f>
        <v>2.9729999999999999</v>
      </c>
      <c r="O13" s="59">
        <f t="shared" si="6"/>
        <v>3.7075000000000004E-2</v>
      </c>
      <c r="P13" s="60">
        <f t="shared" si="10"/>
        <v>1.3</v>
      </c>
      <c r="Q13" s="61">
        <f>VLOOKUP(C13,LIBOR3M!A6:B5709,2,TRUE)</f>
        <v>2.4075000000000002</v>
      </c>
      <c r="R13" s="61">
        <f>1+(' Kalkulacja - LIBOR'!O13/12)</f>
        <v>1.0030895833333333</v>
      </c>
      <c r="S13" s="61">
        <f>' Kalkulacja - LIBOR'!S12-1</f>
        <v>354</v>
      </c>
      <c r="T13" s="61">
        <f>POWER(' Kalkulacja - LIBOR'!R13,' Kalkulacja - LIBOR'!S13)</f>
        <v>2.9803072940819044</v>
      </c>
      <c r="U13" s="63">
        <f t="shared" si="2"/>
        <v>611.15418932836587</v>
      </c>
      <c r="V13" s="64">
        <f t="shared" si="7"/>
        <v>205.56817669975308</v>
      </c>
      <c r="W13" s="33"/>
    </row>
    <row r="14" spans="1:92">
      <c r="A14" s="51"/>
      <c r="B14" s="70">
        <v>8</v>
      </c>
      <c r="C14" s="71">
        <f t="shared" si="8"/>
        <v>39860</v>
      </c>
      <c r="D14" s="72">
        <f t="shared" si="0"/>
        <v>1308.028874502548</v>
      </c>
      <c r="E14" s="73">
        <f t="shared" si="9"/>
        <v>571.05887450254795</v>
      </c>
      <c r="F14" s="72">
        <f>ROUND(((' Kalkulacja - LIBOR'!G14*' Kalkulacja - LIBOR'!O14*(' Kalkulacja - LIBOR'!C14-' Kalkulacja - LIBOR'!C13))/365),2)</f>
        <v>736.97</v>
      </c>
      <c r="G14" s="89">
        <f>' Kalkulacja - LIBOR'!G13-' Kalkulacja - LIBOR'!E13</f>
        <v>298060.36535080586</v>
      </c>
      <c r="H14" s="65">
        <f t="shared" si="3"/>
        <v>633.73495277300765</v>
      </c>
      <c r="I14" s="65">
        <f t="shared" si="4"/>
        <v>276.67495277300765</v>
      </c>
      <c r="J14" s="65">
        <f>ROUND(((' Kalkulacja - LIBOR'!K14*' Kalkulacja - LIBOR'!O14*(' Kalkulacja - LIBOR'!C14-C13))/365),2)</f>
        <v>357.06</v>
      </c>
      <c r="K14" s="65">
        <f>' Kalkulacja - LIBOR'!K13-' Kalkulacja - LIBOR'!I13</f>
        <v>144409.0992493839</v>
      </c>
      <c r="L14" s="66">
        <f t="shared" si="5"/>
        <v>484969.07800920593</v>
      </c>
      <c r="M14" s="66">
        <f t="shared" si="1"/>
        <v>2128.2720918975915</v>
      </c>
      <c r="N14" s="67">
        <f>VLOOKUP(C14,'Kursy NBP'!A10:C50710,3,TRUE)</f>
        <v>3.3582999999999998</v>
      </c>
      <c r="O14" s="59">
        <f t="shared" si="6"/>
        <v>3.2231300000000004E-2</v>
      </c>
      <c r="P14" s="60">
        <f t="shared" si="10"/>
        <v>1.3</v>
      </c>
      <c r="Q14" s="61">
        <f>VLOOKUP(C14,LIBOR3M!A7:B5709,2,TRUE)</f>
        <v>1.92313</v>
      </c>
      <c r="R14" s="61">
        <f>1+(' Kalkulacja - LIBOR'!O14/12)</f>
        <v>1.0026859416666667</v>
      </c>
      <c r="S14" s="61">
        <f>' Kalkulacja - LIBOR'!S13-1</f>
        <v>353</v>
      </c>
      <c r="T14" s="61">
        <f>POWER(' Kalkulacja - LIBOR'!R14,' Kalkulacja - LIBOR'!S14)</f>
        <v>2.5776196657916146</v>
      </c>
      <c r="U14" s="63">
        <f t="shared" si="2"/>
        <v>820.24321739504353</v>
      </c>
      <c r="V14" s="64">
        <f t="shared" si="7"/>
        <v>244.24358079833354</v>
      </c>
      <c r="W14" s="33"/>
    </row>
    <row r="15" spans="1:92">
      <c r="A15" s="51"/>
      <c r="B15" s="70">
        <v>9</v>
      </c>
      <c r="C15" s="71">
        <f t="shared" si="8"/>
        <v>39889</v>
      </c>
      <c r="D15" s="72">
        <f t="shared" si="0"/>
        <v>1257.8124384799664</v>
      </c>
      <c r="E15" s="73">
        <f t="shared" si="9"/>
        <v>568.23243847996639</v>
      </c>
      <c r="F15" s="72">
        <f>ROUND(((G14*O15*(C15-C14))/365),2)</f>
        <v>689.58</v>
      </c>
      <c r="G15" s="89">
        <f>' Kalkulacja - LIBOR'!G14-' Kalkulacja - LIBOR'!E14</f>
        <v>297489.30647630332</v>
      </c>
      <c r="H15" s="65">
        <f t="shared" si="3"/>
        <v>609.40528658293215</v>
      </c>
      <c r="I15" s="65">
        <f t="shared" si="4"/>
        <v>275.94528658293217</v>
      </c>
      <c r="J15" s="65">
        <f>ROUND(((' Kalkulacja - LIBOR'!K15*' Kalkulacja - LIBOR'!O15*(' Kalkulacja - LIBOR'!C15-C14))/365),2)</f>
        <v>333.46</v>
      </c>
      <c r="K15" s="65">
        <f>' Kalkulacja - LIBOR'!K14-' Kalkulacja - LIBOR'!I14</f>
        <v>144132.4242966109</v>
      </c>
      <c r="L15" s="66">
        <f t="shared" si="5"/>
        <v>434141.27522382175</v>
      </c>
      <c r="M15" s="66">
        <f t="shared" si="1"/>
        <v>1835.5896637164501</v>
      </c>
      <c r="N15" s="67">
        <f>VLOOKUP(C15,'Kursy NBP'!A11:C50711,3,TRUE)</f>
        <v>3.0121000000000002</v>
      </c>
      <c r="O15" s="59">
        <f t="shared" si="6"/>
        <v>2.91188E-2</v>
      </c>
      <c r="P15" s="60">
        <f t="shared" si="10"/>
        <v>1.3</v>
      </c>
      <c r="Q15" s="61">
        <f>VLOOKUP(C15,LIBOR3M!A8:B5711,2,TRUE)</f>
        <v>1.61188</v>
      </c>
      <c r="R15" s="61">
        <f>1+(' Kalkulacja - LIBOR'!O15/12)</f>
        <v>1.0024265666666667</v>
      </c>
      <c r="S15" s="61">
        <f>' Kalkulacja - LIBOR'!S14-1</f>
        <v>352</v>
      </c>
      <c r="T15" s="61">
        <f>POWER(' Kalkulacja - LIBOR'!R15,' Kalkulacja - LIBOR'!S15)</f>
        <v>2.3469504682445352</v>
      </c>
      <c r="U15" s="63">
        <f t="shared" si="2"/>
        <v>577.77722523648367</v>
      </c>
      <c r="V15" s="64">
        <f t="shared" si="7"/>
        <v>191.81873949619322</v>
      </c>
      <c r="W15" s="33"/>
    </row>
    <row r="16" spans="1:92">
      <c r="A16" s="51"/>
      <c r="B16" s="70">
        <v>10</v>
      </c>
      <c r="C16" s="71">
        <f t="shared" si="8"/>
        <v>39919</v>
      </c>
      <c r="D16" s="72">
        <f t="shared" si="0"/>
        <v>1226.1406260447498</v>
      </c>
      <c r="E16" s="73">
        <f t="shared" si="9"/>
        <v>564.47062604474979</v>
      </c>
      <c r="F16" s="72">
        <f>ROUND(((' Kalkulacja - LIBOR'!G16*' Kalkulacja - LIBOR'!O16*(' Kalkulacja - LIBOR'!C16-' Kalkulacja - LIBOR'!C15))/365),2)</f>
        <v>661.67</v>
      </c>
      <c r="G16" s="89">
        <f>' Kalkulacja - LIBOR'!G15-' Kalkulacja - LIBOR'!E15</f>
        <v>296921.07403782336</v>
      </c>
      <c r="H16" s="65">
        <f t="shared" si="3"/>
        <v>594.05777715690135</v>
      </c>
      <c r="I16" s="65">
        <f t="shared" si="4"/>
        <v>273.48777715690136</v>
      </c>
      <c r="J16" s="65">
        <f>ROUND(((' Kalkulacja - LIBOR'!K16*' Kalkulacja - LIBOR'!O16*(' Kalkulacja - LIBOR'!C16-C15))/365),2)</f>
        <v>320.57</v>
      </c>
      <c r="K16" s="65">
        <f>' Kalkulacja - LIBOR'!K15-' Kalkulacja - LIBOR'!I15</f>
        <v>143856.47901002798</v>
      </c>
      <c r="L16" s="66">
        <f t="shared" si="5"/>
        <v>411702.85727879906</v>
      </c>
      <c r="M16" s="66">
        <f t="shared" si="1"/>
        <v>1700.1339524453358</v>
      </c>
      <c r="N16" s="67">
        <f>VLOOKUP(C16,'Kursy NBP'!A12:C50712,3,TRUE)</f>
        <v>2.8618999999999999</v>
      </c>
      <c r="O16" s="59">
        <f t="shared" si="6"/>
        <v>2.7112499999999998E-2</v>
      </c>
      <c r="P16" s="60">
        <f t="shared" si="10"/>
        <v>1.3</v>
      </c>
      <c r="Q16" s="61">
        <f>VLOOKUP(C16,LIBOR3M!A9:B5711,2,TRUE)</f>
        <v>1.4112499999999999</v>
      </c>
      <c r="R16" s="61">
        <f>1+(' Kalkulacja - LIBOR'!O16/12)</f>
        <v>1.002259375</v>
      </c>
      <c r="S16" s="61">
        <f>' Kalkulacja - LIBOR'!S15-1</f>
        <v>351</v>
      </c>
      <c r="T16" s="61">
        <f>POWER(' Kalkulacja - LIBOR'!R16,' Kalkulacja - LIBOR'!S16)</f>
        <v>2.2081301779190965</v>
      </c>
      <c r="U16" s="63">
        <f t="shared" si="2"/>
        <v>473.99332640058606</v>
      </c>
      <c r="V16" s="64">
        <f t="shared" si="7"/>
        <v>165.62190377042737</v>
      </c>
      <c r="W16" s="33"/>
    </row>
    <row r="17" spans="1:23">
      <c r="A17" s="51"/>
      <c r="B17" s="70">
        <v>11</v>
      </c>
      <c r="C17" s="71">
        <f t="shared" si="8"/>
        <v>39951</v>
      </c>
      <c r="D17" s="72">
        <f t="shared" si="0"/>
        <v>1199.9942344473243</v>
      </c>
      <c r="E17" s="73">
        <f t="shared" si="9"/>
        <v>539.40423444732426</v>
      </c>
      <c r="F17" s="72">
        <f>ROUND(((' Kalkulacja - LIBOR'!G17*' Kalkulacja - LIBOR'!O17*(' Kalkulacja - LIBOR'!C17-' Kalkulacja - LIBOR'!C16))/365),2)</f>
        <v>660.59</v>
      </c>
      <c r="G17" s="89">
        <f>' Kalkulacja - LIBOR'!G16-' Kalkulacja - LIBOR'!E16</f>
        <v>296356.60341177863</v>
      </c>
      <c r="H17" s="65">
        <f t="shared" si="3"/>
        <v>581.38998645743698</v>
      </c>
      <c r="I17" s="65">
        <f t="shared" si="4"/>
        <v>261.33998645743696</v>
      </c>
      <c r="J17" s="65">
        <f>ROUND(((' Kalkulacja - LIBOR'!K17*' Kalkulacja - LIBOR'!O17*(' Kalkulacja - LIBOR'!C17-C16))/365),2)</f>
        <v>320.05</v>
      </c>
      <c r="K17" s="65">
        <f>' Kalkulacja - LIBOR'!K16-' Kalkulacja - LIBOR'!I16</f>
        <v>143582.99123287108</v>
      </c>
      <c r="L17" s="66">
        <f t="shared" si="5"/>
        <v>426369.69246601069</v>
      </c>
      <c r="M17" s="66">
        <f t="shared" si="1"/>
        <v>1726.4375647853592</v>
      </c>
      <c r="N17" s="67">
        <f>VLOOKUP(C17,'Kursy NBP'!A13:C50713,3,TRUE)</f>
        <v>2.9695</v>
      </c>
      <c r="O17" s="59">
        <f t="shared" si="6"/>
        <v>2.5425E-2</v>
      </c>
      <c r="P17" s="60">
        <f t="shared" si="10"/>
        <v>1.3</v>
      </c>
      <c r="Q17" s="61">
        <f>VLOOKUP(C17,LIBOR3M!A10:B5713,2,TRUE)</f>
        <v>1.2424999999999999</v>
      </c>
      <c r="R17" s="61">
        <f>1+(' Kalkulacja - LIBOR'!O17/12)</f>
        <v>1.0021187499999999</v>
      </c>
      <c r="S17" s="61">
        <f>' Kalkulacja - LIBOR'!S16-1</f>
        <v>350</v>
      </c>
      <c r="T17" s="61">
        <f>POWER(' Kalkulacja - LIBOR'!R17,' Kalkulacja - LIBOR'!S17)</f>
        <v>2.097566818514133</v>
      </c>
      <c r="U17" s="63">
        <f t="shared" si="2"/>
        <v>526.44333033803491</v>
      </c>
      <c r="V17" s="64">
        <f t="shared" si="7"/>
        <v>177.28349228423468</v>
      </c>
      <c r="W17" s="33"/>
    </row>
    <row r="18" spans="1:23">
      <c r="A18" s="51"/>
      <c r="B18" s="70">
        <v>12</v>
      </c>
      <c r="C18" s="71">
        <f t="shared" si="8"/>
        <v>39980</v>
      </c>
      <c r="D18" s="72">
        <f t="shared" si="0"/>
        <v>1200.8939834580617</v>
      </c>
      <c r="E18" s="73">
        <f t="shared" si="9"/>
        <v>602.14398345806171</v>
      </c>
      <c r="F18" s="72">
        <f>ROUND(((' Kalkulacja - LIBOR'!G18*' Kalkulacja - LIBOR'!O18*(' Kalkulacja - LIBOR'!C18-' Kalkulacja - LIBOR'!C17))/365),2)</f>
        <v>598.75</v>
      </c>
      <c r="G18" s="89">
        <f>' Kalkulacja - LIBOR'!G17-' Kalkulacja - LIBOR'!E17</f>
        <v>295817.19917733129</v>
      </c>
      <c r="H18" s="65">
        <f t="shared" si="3"/>
        <v>581.825901806057</v>
      </c>
      <c r="I18" s="65">
        <f t="shared" si="4"/>
        <v>291.73590180605703</v>
      </c>
      <c r="J18" s="65">
        <f>ROUND(((' Kalkulacja - LIBOR'!K18*' Kalkulacja - LIBOR'!O18*(' Kalkulacja - LIBOR'!C18-C17))/365),2)</f>
        <v>290.08999999999997</v>
      </c>
      <c r="K18" s="65">
        <f>' Kalkulacja - LIBOR'!K17-' Kalkulacja - LIBOR'!I17</f>
        <v>143321.65124641365</v>
      </c>
      <c r="L18" s="66">
        <f t="shared" si="5"/>
        <v>434450.92142325366</v>
      </c>
      <c r="M18" s="66">
        <f t="shared" si="1"/>
        <v>1763.6888561447006</v>
      </c>
      <c r="N18" s="67">
        <f>VLOOKUP(C18,'Kursy NBP'!A14:C50714,3,TRUE)</f>
        <v>3.0312999999999999</v>
      </c>
      <c r="O18" s="59">
        <f t="shared" si="6"/>
        <v>2.5475000000000005E-2</v>
      </c>
      <c r="P18" s="60">
        <f t="shared" si="10"/>
        <v>1.3</v>
      </c>
      <c r="Q18" s="61">
        <f>VLOOKUP(C18,LIBOR3M!A11:B5713,2,TRUE)</f>
        <v>1.2475000000000001</v>
      </c>
      <c r="R18" s="61">
        <f>1+(' Kalkulacja - LIBOR'!O18/12)</f>
        <v>1.0021229166666668</v>
      </c>
      <c r="S18" s="61">
        <f>' Kalkulacja - LIBOR'!S17-1</f>
        <v>349</v>
      </c>
      <c r="T18" s="61">
        <f>POWER(' Kalkulacja - LIBOR'!R18,' Kalkulacja - LIBOR'!S18)</f>
        <v>2.0961715210021734</v>
      </c>
      <c r="U18" s="63">
        <f t="shared" si="2"/>
        <v>562.79487268663888</v>
      </c>
      <c r="V18" s="64">
        <f t="shared" si="7"/>
        <v>185.66122544341997</v>
      </c>
      <c r="W18" s="33"/>
    </row>
    <row r="19" spans="1:23">
      <c r="A19" s="51"/>
      <c r="B19" s="70">
        <v>13</v>
      </c>
      <c r="C19" s="71">
        <f t="shared" si="8"/>
        <v>40011</v>
      </c>
      <c r="D19" s="72">
        <f t="shared" si="0"/>
        <v>1154.2408993943372</v>
      </c>
      <c r="E19" s="73">
        <f t="shared" si="9"/>
        <v>592.60089939433726</v>
      </c>
      <c r="F19" s="72">
        <f>ROUND(((' Kalkulacja - LIBOR'!G19*' Kalkulacja - LIBOR'!O19*(' Kalkulacja - LIBOR'!C19-' Kalkulacja - LIBOR'!C18))/365),2)</f>
        <v>561.64</v>
      </c>
      <c r="G19" s="89">
        <f>' Kalkulacja - LIBOR'!G18-' Kalkulacja - LIBOR'!E18</f>
        <v>295215.05519387324</v>
      </c>
      <c r="H19" s="65">
        <f t="shared" si="3"/>
        <v>559.22276057106046</v>
      </c>
      <c r="I19" s="65">
        <f t="shared" si="4"/>
        <v>287.11276057106045</v>
      </c>
      <c r="J19" s="65">
        <f>ROUND(((' Kalkulacja - LIBOR'!K19*' Kalkulacja - LIBOR'!O19*(' Kalkulacja - LIBOR'!C19-C18))/365),2)</f>
        <v>272.11</v>
      </c>
      <c r="K19" s="65">
        <f>' Kalkulacja - LIBOR'!K18-' Kalkulacja - LIBOR'!I18</f>
        <v>143029.91534460758</v>
      </c>
      <c r="L19" s="66">
        <f t="shared" si="5"/>
        <v>411196.7036242123</v>
      </c>
      <c r="M19" s="66">
        <f t="shared" si="1"/>
        <v>1607.7095143657416</v>
      </c>
      <c r="N19" s="67">
        <f>VLOOKUP(C19,'Kursy NBP'!A15:C50715,3,TRUE)</f>
        <v>2.8748999999999998</v>
      </c>
      <c r="O19" s="59">
        <f t="shared" si="6"/>
        <v>2.2400000000000003E-2</v>
      </c>
      <c r="P19" s="60">
        <f t="shared" si="10"/>
        <v>1.3</v>
      </c>
      <c r="Q19" s="61">
        <f>VLOOKUP(C19,LIBOR3M!A12:B5715,2,TRUE)</f>
        <v>0.94</v>
      </c>
      <c r="R19" s="61">
        <f>1+(' Kalkulacja - LIBOR'!O19/12)</f>
        <v>1.0018666666666667</v>
      </c>
      <c r="S19" s="61">
        <f>' Kalkulacja - LIBOR'!S18-1</f>
        <v>348</v>
      </c>
      <c r="T19" s="61">
        <f>POWER(' Kalkulacja - LIBOR'!R19,' Kalkulacja - LIBOR'!S19)</f>
        <v>1.9136156443872445</v>
      </c>
      <c r="U19" s="63">
        <f t="shared" si="2"/>
        <v>453.46861497140435</v>
      </c>
      <c r="V19" s="64">
        <f t="shared" si="7"/>
        <v>157.73370029267258</v>
      </c>
      <c r="W19" s="33"/>
    </row>
    <row r="20" spans="1:23">
      <c r="A20" s="51"/>
      <c r="B20" s="70">
        <v>14</v>
      </c>
      <c r="C20" s="71">
        <f t="shared" si="8"/>
        <v>40042</v>
      </c>
      <c r="D20" s="72">
        <f t="shared" si="0"/>
        <v>1138.4002105813813</v>
      </c>
      <c r="E20" s="73">
        <f t="shared" si="9"/>
        <v>604.63021058138133</v>
      </c>
      <c r="F20" s="72">
        <f>ROUND(((' Kalkulacja - LIBOR'!G20*' Kalkulacja - LIBOR'!O20*(' Kalkulacja - LIBOR'!C20-' Kalkulacja - LIBOR'!C19))/365),2)</f>
        <v>533.77</v>
      </c>
      <c r="G20" s="89">
        <f>' Kalkulacja - LIBOR'!G19-' Kalkulacja - LIBOR'!E19</f>
        <v>294622.45429447893</v>
      </c>
      <c r="H20" s="65">
        <f t="shared" si="3"/>
        <v>551.54803767340979</v>
      </c>
      <c r="I20" s="65">
        <f t="shared" si="4"/>
        <v>292.93803767340978</v>
      </c>
      <c r="J20" s="65">
        <f>ROUND(((' Kalkulacja - LIBOR'!K20*' Kalkulacja - LIBOR'!O20*(' Kalkulacja - LIBOR'!C20-C19))/365),2)</f>
        <v>258.61</v>
      </c>
      <c r="K20" s="65">
        <f>' Kalkulacja - LIBOR'!K19-' Kalkulacja - LIBOR'!I19</f>
        <v>142742.80258403652</v>
      </c>
      <c r="L20" s="66">
        <f t="shared" si="5"/>
        <v>396853.53974413831</v>
      </c>
      <c r="M20" s="66">
        <f t="shared" si="1"/>
        <v>1533.4138543396139</v>
      </c>
      <c r="N20" s="67">
        <f>VLOOKUP(C20,'Kursy NBP'!A16:C50716,3,TRUE)</f>
        <v>2.7801999999999998</v>
      </c>
      <c r="O20" s="59">
        <f t="shared" si="6"/>
        <v>2.1331300000000001E-2</v>
      </c>
      <c r="P20" s="60">
        <f t="shared" si="10"/>
        <v>1.3</v>
      </c>
      <c r="Q20" s="61">
        <f>VLOOKUP(C20,LIBOR3M!A13:B5715,2,TRUE)</f>
        <v>0.83313000000000004</v>
      </c>
      <c r="R20" s="61">
        <f>1+(' Kalkulacja - LIBOR'!O20/12)</f>
        <v>1.0017776083333334</v>
      </c>
      <c r="S20" s="61">
        <f>' Kalkulacja - LIBOR'!S19-1</f>
        <v>347</v>
      </c>
      <c r="T20" s="61">
        <f>POWER(' Kalkulacja - LIBOR'!R20,' Kalkulacja - LIBOR'!S20)</f>
        <v>1.8520303047600968</v>
      </c>
      <c r="U20" s="63">
        <f t="shared" si="2"/>
        <v>395.01364375823255</v>
      </c>
      <c r="V20" s="64">
        <f t="shared" si="7"/>
        <v>142.08101710604726</v>
      </c>
      <c r="W20" s="33"/>
    </row>
    <row r="21" spans="1:23">
      <c r="A21" s="51"/>
      <c r="B21" s="70">
        <v>15</v>
      </c>
      <c r="C21" s="71">
        <f t="shared" si="8"/>
        <v>40072</v>
      </c>
      <c r="D21" s="72">
        <f t="shared" si="0"/>
        <v>1122.2680400278791</v>
      </c>
      <c r="E21" s="73">
        <f t="shared" si="9"/>
        <v>633.35804002787904</v>
      </c>
      <c r="F21" s="72">
        <f>ROUND(((' Kalkulacja - LIBOR'!G21*' Kalkulacja - LIBOR'!O21*(' Kalkulacja - LIBOR'!C21-' Kalkulacja - LIBOR'!C20))/365),2)</f>
        <v>488.91</v>
      </c>
      <c r="G21" s="89">
        <f>' Kalkulacja - LIBOR'!G20-' Kalkulacja - LIBOR'!E20</f>
        <v>294017.82408389752</v>
      </c>
      <c r="H21" s="65">
        <f t="shared" si="3"/>
        <v>543.73210462596307</v>
      </c>
      <c r="I21" s="65">
        <f t="shared" si="4"/>
        <v>306.86210462596307</v>
      </c>
      <c r="J21" s="65">
        <f>ROUND(((' Kalkulacja - LIBOR'!K21*' Kalkulacja - LIBOR'!O21*(' Kalkulacja - LIBOR'!C21-C20))/365),2)</f>
        <v>236.87</v>
      </c>
      <c r="K21" s="65">
        <f>' Kalkulacja - LIBOR'!K20-' Kalkulacja - LIBOR'!I20</f>
        <v>142449.8645463631</v>
      </c>
      <c r="L21" s="66">
        <f t="shared" si="5"/>
        <v>395341.10907552153</v>
      </c>
      <c r="M21" s="66">
        <f t="shared" si="1"/>
        <v>1509.0197099684353</v>
      </c>
      <c r="N21" s="67">
        <f>VLOOKUP(C21,'Kursy NBP'!A17:C50717,3,TRUE)</f>
        <v>2.7753000000000001</v>
      </c>
      <c r="O21" s="59">
        <f t="shared" si="6"/>
        <v>2.0231300000000001E-2</v>
      </c>
      <c r="P21" s="60">
        <f t="shared" si="10"/>
        <v>1.3</v>
      </c>
      <c r="Q21" s="61">
        <f>VLOOKUP(C21,LIBOR3M!A14:B5717,2,TRUE)</f>
        <v>0.72313000000000005</v>
      </c>
      <c r="R21" s="61">
        <f>1+(' Kalkulacja - LIBOR'!O21/12)</f>
        <v>1.0016859416666666</v>
      </c>
      <c r="S21" s="61">
        <f>' Kalkulacja - LIBOR'!S20-1</f>
        <v>346</v>
      </c>
      <c r="T21" s="61">
        <f>POWER(' Kalkulacja - LIBOR'!R21,' Kalkulacja - LIBOR'!S21)</f>
        <v>1.7911262887609798</v>
      </c>
      <c r="U21" s="63">
        <f t="shared" si="2"/>
        <v>386.75166994055621</v>
      </c>
      <c r="V21" s="64">
        <f t="shared" si="7"/>
        <v>139.35490575453326</v>
      </c>
      <c r="W21" s="33"/>
    </row>
    <row r="22" spans="1:23">
      <c r="A22" s="51"/>
      <c r="B22" s="70">
        <v>16</v>
      </c>
      <c r="C22" s="71">
        <f t="shared" si="8"/>
        <v>40105</v>
      </c>
      <c r="D22" s="72">
        <f t="shared" si="0"/>
        <v>1118.1394173911024</v>
      </c>
      <c r="E22" s="73">
        <f t="shared" si="9"/>
        <v>588.95941739110242</v>
      </c>
      <c r="F22" s="72">
        <f>ROUND(((' Kalkulacja - LIBOR'!G22*' Kalkulacja - LIBOR'!O22*(' Kalkulacja - LIBOR'!C22-' Kalkulacja - LIBOR'!C21))/365),2)</f>
        <v>529.17999999999995</v>
      </c>
      <c r="G22" s="89">
        <f>' Kalkulacja - LIBOR'!G21-' Kalkulacja - LIBOR'!E21</f>
        <v>293384.46604386962</v>
      </c>
      <c r="H22" s="65">
        <f t="shared" si="3"/>
        <v>541.73179677706742</v>
      </c>
      <c r="I22" s="65">
        <f t="shared" si="4"/>
        <v>285.35179677706742</v>
      </c>
      <c r="J22" s="65">
        <f>ROUND(((' Kalkulacja - LIBOR'!K22*' Kalkulacja - LIBOR'!O22*(' Kalkulacja - LIBOR'!C22-C21))/365),2)</f>
        <v>256.38</v>
      </c>
      <c r="K22" s="65">
        <f>' Kalkulacja - LIBOR'!K21-' Kalkulacja - LIBOR'!I21</f>
        <v>142143.00244173713</v>
      </c>
      <c r="L22" s="66">
        <f t="shared" si="5"/>
        <v>398711.12184907269</v>
      </c>
      <c r="M22" s="66">
        <f t="shared" si="1"/>
        <v>1519.5576899596742</v>
      </c>
      <c r="N22" s="67">
        <f>VLOOKUP(C22,'Kursy NBP'!A18:C50718,3,TRUE)</f>
        <v>2.8050000000000002</v>
      </c>
      <c r="O22" s="59">
        <f t="shared" si="6"/>
        <v>1.9950000000000002E-2</v>
      </c>
      <c r="P22" s="60">
        <f t="shared" si="10"/>
        <v>1.3</v>
      </c>
      <c r="Q22" s="61">
        <f>VLOOKUP(C22,LIBOR3M!A15:B5717,2,TRUE)</f>
        <v>0.69499999999999995</v>
      </c>
      <c r="R22" s="61">
        <f>1+(' Kalkulacja - LIBOR'!O22/12)</f>
        <v>1.0016624999999999</v>
      </c>
      <c r="S22" s="61">
        <f>' Kalkulacja - LIBOR'!S21-1</f>
        <v>345</v>
      </c>
      <c r="T22" s="61">
        <f>POWER(' Kalkulacja - LIBOR'!R22,' Kalkulacja - LIBOR'!S22)</f>
        <v>1.7737328025945764</v>
      </c>
      <c r="U22" s="63">
        <f t="shared" si="2"/>
        <v>401.41827256857187</v>
      </c>
      <c r="V22" s="64">
        <f t="shared" si="7"/>
        <v>143.1081185627707</v>
      </c>
      <c r="W22" s="33"/>
    </row>
    <row r="23" spans="1:23">
      <c r="A23" s="51"/>
      <c r="B23" s="70">
        <v>17</v>
      </c>
      <c r="C23" s="71">
        <f t="shared" si="8"/>
        <v>40133</v>
      </c>
      <c r="D23" s="72">
        <f t="shared" si="0"/>
        <v>1114.8492196833279</v>
      </c>
      <c r="E23" s="73">
        <f t="shared" si="9"/>
        <v>672.08921968332788</v>
      </c>
      <c r="F23" s="72">
        <f>ROUND(((' Kalkulacja - LIBOR'!G23*' Kalkulacja - LIBOR'!O23*(' Kalkulacja - LIBOR'!C23-' Kalkulacja - LIBOR'!C22))/365),2)</f>
        <v>442.76</v>
      </c>
      <c r="G23" s="89">
        <f>' Kalkulacja - LIBOR'!G22-' Kalkulacja - LIBOR'!E22</f>
        <v>292795.50662647851</v>
      </c>
      <c r="H23" s="65">
        <f t="shared" si="3"/>
        <v>540.13769866146504</v>
      </c>
      <c r="I23" s="65">
        <f t="shared" si="4"/>
        <v>325.61769866146506</v>
      </c>
      <c r="J23" s="65">
        <f>ROUND(((' Kalkulacja - LIBOR'!K23*' Kalkulacja - LIBOR'!O23*(' Kalkulacja - LIBOR'!C23-C22))/365),2)</f>
        <v>214.52</v>
      </c>
      <c r="K23" s="65">
        <f>' Kalkulacja - LIBOR'!K22-' Kalkulacja - LIBOR'!I22</f>
        <v>141857.65064496006</v>
      </c>
      <c r="L23" s="66">
        <f t="shared" si="5"/>
        <v>388633.21970693255</v>
      </c>
      <c r="M23" s="66">
        <f t="shared" si="1"/>
        <v>1479.7612392529495</v>
      </c>
      <c r="N23" s="67">
        <f>VLOOKUP(C23,'Kursy NBP'!A19:C50719,3,TRUE)</f>
        <v>2.7395999999999998</v>
      </c>
      <c r="O23" s="59">
        <f t="shared" si="6"/>
        <v>1.9712500000000001E-2</v>
      </c>
      <c r="P23" s="60">
        <f t="shared" si="10"/>
        <v>1.3</v>
      </c>
      <c r="Q23" s="61">
        <f>VLOOKUP(C23,LIBOR3M!A16:B5719,2,TRUE)</f>
        <v>0.67125000000000001</v>
      </c>
      <c r="R23" s="61">
        <f>1+(' Kalkulacja - LIBOR'!O23/12)</f>
        <v>1.0016427083333332</v>
      </c>
      <c r="S23" s="61">
        <f>' Kalkulacja - LIBOR'!S22-1</f>
        <v>344</v>
      </c>
      <c r="T23" s="61">
        <f>POWER(' Kalkulacja - LIBOR'!R23,' Kalkulacja - LIBOR'!S23)</f>
        <v>1.7587934495725426</v>
      </c>
      <c r="U23" s="63">
        <f t="shared" si="2"/>
        <v>364.91201956962163</v>
      </c>
      <c r="V23" s="64">
        <f t="shared" si="7"/>
        <v>133.19901429756959</v>
      </c>
      <c r="W23" s="33"/>
    </row>
    <row r="24" spans="1:23">
      <c r="A24" s="51"/>
      <c r="B24" s="70">
        <v>18</v>
      </c>
      <c r="C24" s="71">
        <f t="shared" si="8"/>
        <v>40164</v>
      </c>
      <c r="D24" s="72">
        <f t="shared" si="0"/>
        <v>1114.7945287372515</v>
      </c>
      <c r="E24" s="73">
        <f t="shared" si="9"/>
        <v>624.43452873725153</v>
      </c>
      <c r="F24" s="72">
        <f>ROUND(((G23*O24*(C24-C23))/365),2)</f>
        <v>490.36</v>
      </c>
      <c r="G24" s="89">
        <f>' Kalkulacja - LIBOR'!G23-' Kalkulacja - LIBOR'!E23</f>
        <v>292123.4174067952</v>
      </c>
      <c r="H24" s="65">
        <f t="shared" si="3"/>
        <v>540.11122206570462</v>
      </c>
      <c r="I24" s="65">
        <f t="shared" si="4"/>
        <v>303.08122206570465</v>
      </c>
      <c r="J24" s="65">
        <f>ROUND(((' Kalkulacja - LIBOR'!K24*' Kalkulacja - LIBOR'!O24*(' Kalkulacja - LIBOR'!C24-C23))/365),2)</f>
        <v>237.03</v>
      </c>
      <c r="K24" s="65">
        <f>' Kalkulacja - LIBOR'!K23-' Kalkulacja - LIBOR'!I23</f>
        <v>141532.0329462986</v>
      </c>
      <c r="L24" s="66">
        <f t="shared" si="5"/>
        <v>398412.67274383054</v>
      </c>
      <c r="M24" s="66">
        <f t="shared" si="1"/>
        <v>1520.4130901149585</v>
      </c>
      <c r="N24" s="67">
        <f>VLOOKUP(C24,'Kursy NBP'!A20:C50720,3,TRUE)</f>
        <v>2.8149999999999999</v>
      </c>
      <c r="O24" s="59">
        <f t="shared" si="6"/>
        <v>1.9718800000000002E-2</v>
      </c>
      <c r="P24" s="60">
        <f t="shared" si="10"/>
        <v>1.3</v>
      </c>
      <c r="Q24" s="61">
        <f>VLOOKUP(C24,LIBOR3M!A17:B5719,2,TRUE)</f>
        <v>0.67188000000000003</v>
      </c>
      <c r="R24" s="61">
        <f>1+(' Kalkulacja - LIBOR'!O24/12)</f>
        <v>1.0016432333333334</v>
      </c>
      <c r="S24" s="61">
        <f>' Kalkulacja - LIBOR'!S23-1</f>
        <v>343</v>
      </c>
      <c r="T24" s="61">
        <f>POWER(' Kalkulacja - LIBOR'!R24,' Kalkulacja - LIBOR'!S24)</f>
        <v>1.7562247082644846</v>
      </c>
      <c r="U24" s="63">
        <f t="shared" si="2"/>
        <v>405.61856137770701</v>
      </c>
      <c r="V24" s="64">
        <f t="shared" si="7"/>
        <v>144.09185128870587</v>
      </c>
      <c r="W24" s="33"/>
    </row>
    <row r="25" spans="1:23">
      <c r="A25" s="51"/>
      <c r="B25" s="70">
        <v>19</v>
      </c>
      <c r="C25" s="71">
        <f t="shared" si="8"/>
        <v>40196</v>
      </c>
      <c r="D25" s="72">
        <f t="shared" si="0"/>
        <v>1107.5423781924617</v>
      </c>
      <c r="E25" s="73">
        <f t="shared" si="9"/>
        <v>616.54237819246168</v>
      </c>
      <c r="F25" s="72">
        <f>ROUND(((' Kalkulacja - LIBOR'!G25*' Kalkulacja - LIBOR'!O25*(' Kalkulacja - LIBOR'!C25-' Kalkulacja - LIBOR'!C24))/365),2)</f>
        <v>491</v>
      </c>
      <c r="G25" s="89">
        <f>' Kalkulacja - LIBOR'!G24-' Kalkulacja - LIBOR'!E24</f>
        <v>291498.98287805793</v>
      </c>
      <c r="H25" s="65">
        <f t="shared" si="3"/>
        <v>536.5955226256101</v>
      </c>
      <c r="I25" s="65">
        <f t="shared" si="4"/>
        <v>298.71552262561011</v>
      </c>
      <c r="J25" s="65">
        <f>ROUND(((' Kalkulacja - LIBOR'!K25*' Kalkulacja - LIBOR'!O25*(' Kalkulacja - LIBOR'!C25-C24))/365),2)</f>
        <v>237.88</v>
      </c>
      <c r="K25" s="65">
        <f>' Kalkulacja - LIBOR'!K24-' Kalkulacja - LIBOR'!I24</f>
        <v>141228.9517242329</v>
      </c>
      <c r="L25" s="66">
        <f t="shared" si="5"/>
        <v>390935.8612678491</v>
      </c>
      <c r="M25" s="66">
        <f t="shared" si="1"/>
        <v>1485.3500661799512</v>
      </c>
      <c r="N25" s="67">
        <f>VLOOKUP(C25,'Kursy NBP'!A21:C50721,3,TRUE)</f>
        <v>2.7681</v>
      </c>
      <c r="O25" s="59">
        <f t="shared" si="6"/>
        <v>1.92125E-2</v>
      </c>
      <c r="P25" s="60">
        <f t="shared" si="10"/>
        <v>1.3</v>
      </c>
      <c r="Q25" s="61">
        <f>VLOOKUP(C25,LIBOR3M!A18:B5721,2,TRUE)</f>
        <v>0.62124999999999997</v>
      </c>
      <c r="R25" s="61">
        <f>1+(' Kalkulacja - LIBOR'!O25/12)</f>
        <v>1.0016010416666667</v>
      </c>
      <c r="S25" s="61">
        <f>' Kalkulacja - LIBOR'!S24-1</f>
        <v>342</v>
      </c>
      <c r="T25" s="61">
        <f>POWER(' Kalkulacja - LIBOR'!R25,' Kalkulacja - LIBOR'!S25)</f>
        <v>1.7282656429225951</v>
      </c>
      <c r="U25" s="63">
        <f t="shared" si="2"/>
        <v>377.80768798748954</v>
      </c>
      <c r="V25" s="64">
        <f t="shared" si="7"/>
        <v>136.48628589555636</v>
      </c>
      <c r="W25" s="33"/>
    </row>
    <row r="26" spans="1:23">
      <c r="A26" s="51"/>
      <c r="B26" s="70">
        <v>20</v>
      </c>
      <c r="C26" s="71">
        <f t="shared" si="8"/>
        <v>40224</v>
      </c>
      <c r="D26" s="72">
        <f t="shared" si="0"/>
        <v>1104.1886282983116</v>
      </c>
      <c r="E26" s="73">
        <f t="shared" si="9"/>
        <v>680.84862829831172</v>
      </c>
      <c r="F26" s="72">
        <f>ROUND(((' Kalkulacja - LIBOR'!G26*' Kalkulacja - LIBOR'!O26*(' Kalkulacja - LIBOR'!C26-' Kalkulacja - LIBOR'!C25))/365),2)</f>
        <v>423.34</v>
      </c>
      <c r="G26" s="89">
        <f>' Kalkulacja - LIBOR'!G25-' Kalkulacja - LIBOR'!E25</f>
        <v>290882.44049986545</v>
      </c>
      <c r="H26" s="65">
        <f t="shared" si="3"/>
        <v>534.97063600606657</v>
      </c>
      <c r="I26" s="65">
        <f t="shared" si="4"/>
        <v>329.86063600606656</v>
      </c>
      <c r="J26" s="65">
        <f>ROUND(((' Kalkulacja - LIBOR'!K26*' Kalkulacja - LIBOR'!O26*(' Kalkulacja - LIBOR'!C26-C25))/365),2)</f>
        <v>205.11</v>
      </c>
      <c r="K26" s="65">
        <f>' Kalkulacja - LIBOR'!K25-' Kalkulacja - LIBOR'!I25</f>
        <v>140930.2362016073</v>
      </c>
      <c r="L26" s="66">
        <f t="shared" si="5"/>
        <v>390292.19613673125</v>
      </c>
      <c r="M26" s="66">
        <f t="shared" si="1"/>
        <v>1481.5476793552009</v>
      </c>
      <c r="N26" s="67">
        <f>VLOOKUP(C26,'Kursy NBP'!A22:C50722,3,TRUE)</f>
        <v>2.7694000000000001</v>
      </c>
      <c r="O26" s="59">
        <f t="shared" si="6"/>
        <v>1.89719E-2</v>
      </c>
      <c r="P26" s="60">
        <f t="shared" si="10"/>
        <v>1.3</v>
      </c>
      <c r="Q26" s="61">
        <f>VLOOKUP(C26,LIBOR3M!A19:B5721,2,TRUE)</f>
        <v>0.59719</v>
      </c>
      <c r="R26" s="61">
        <f>1+(' Kalkulacja - LIBOR'!O26/12)</f>
        <v>1.0015809916666667</v>
      </c>
      <c r="S26" s="61">
        <f>' Kalkulacja - LIBOR'!S25-1</f>
        <v>341</v>
      </c>
      <c r="T26" s="61">
        <f>POWER(' Kalkulacja - LIBOR'!R26,' Kalkulacja - LIBOR'!S26)</f>
        <v>1.7137645402547845</v>
      </c>
      <c r="U26" s="63">
        <f t="shared" si="2"/>
        <v>377.35905105688926</v>
      </c>
      <c r="V26" s="64">
        <f t="shared" si="7"/>
        <v>136.26021920159212</v>
      </c>
      <c r="W26" s="33"/>
    </row>
    <row r="27" spans="1:23">
      <c r="A27" s="51"/>
      <c r="B27" s="70">
        <v>21</v>
      </c>
      <c r="C27" s="71">
        <f t="shared" si="8"/>
        <v>40254</v>
      </c>
      <c r="D27" s="72">
        <f t="shared" si="0"/>
        <v>1102.8455511944769</v>
      </c>
      <c r="E27" s="73">
        <f t="shared" si="9"/>
        <v>652.33555119447692</v>
      </c>
      <c r="F27" s="72">
        <f>ROUND(((' Kalkulacja - LIBOR'!G27*' Kalkulacja - LIBOR'!O27*(' Kalkulacja - LIBOR'!C27-' Kalkulacja - LIBOR'!C26))/365),2)</f>
        <v>450.51</v>
      </c>
      <c r="G27" s="89">
        <f>' Kalkulacja - LIBOR'!G26-' Kalkulacja - LIBOR'!E26</f>
        <v>290201.59187156713</v>
      </c>
      <c r="H27" s="65">
        <f t="shared" si="3"/>
        <v>534.31994527934967</v>
      </c>
      <c r="I27" s="65">
        <f t="shared" si="4"/>
        <v>316.04994527934969</v>
      </c>
      <c r="J27" s="65">
        <f>ROUND(((' Kalkulacja - LIBOR'!K27*' Kalkulacja - LIBOR'!O27*(' Kalkulacja - LIBOR'!C27-C26))/365),2)</f>
        <v>218.27</v>
      </c>
      <c r="K27" s="65">
        <f>' Kalkulacja - LIBOR'!K26-' Kalkulacja - LIBOR'!I26</f>
        <v>140600.37556560122</v>
      </c>
      <c r="L27" s="66">
        <f t="shared" si="5"/>
        <v>379649.13410223642</v>
      </c>
      <c r="M27" s="66">
        <f t="shared" si="1"/>
        <v>1442.7707162433001</v>
      </c>
      <c r="N27" s="67">
        <f>VLOOKUP(C27,'Kursy NBP'!A23:C50723,3,TRUE)</f>
        <v>2.7002000000000002</v>
      </c>
      <c r="O27" s="59">
        <f t="shared" si="6"/>
        <v>1.8887499999999998E-2</v>
      </c>
      <c r="P27" s="60">
        <f t="shared" si="10"/>
        <v>1.3</v>
      </c>
      <c r="Q27" s="61">
        <f>VLOOKUP(C27,LIBOR3M!A20:B5723,2,TRUE)</f>
        <v>0.58875</v>
      </c>
      <c r="R27" s="61">
        <f>1+(' Kalkulacja - LIBOR'!O27/12)</f>
        <v>1.0015739583333334</v>
      </c>
      <c r="S27" s="61">
        <f>' Kalkulacja - LIBOR'!S26-1</f>
        <v>340</v>
      </c>
      <c r="T27" s="61">
        <f>POWER(' Kalkulacja - LIBOR'!R27,' Kalkulacja - LIBOR'!S27)</f>
        <v>1.7069789738013719</v>
      </c>
      <c r="U27" s="63">
        <f t="shared" si="2"/>
        <v>339.92516504882315</v>
      </c>
      <c r="V27" s="64">
        <f t="shared" si="7"/>
        <v>125.88888417481043</v>
      </c>
      <c r="W27" s="33"/>
    </row>
    <row r="28" spans="1:23" ht="15" customHeight="1">
      <c r="A28" s="51"/>
      <c r="B28" s="70">
        <v>22</v>
      </c>
      <c r="C28" s="71">
        <f t="shared" si="8"/>
        <v>40284</v>
      </c>
      <c r="D28" s="72">
        <f t="shared" si="0"/>
        <v>1101.9329879231038</v>
      </c>
      <c r="E28" s="73">
        <f t="shared" si="9"/>
        <v>653.92298792310385</v>
      </c>
      <c r="F28" s="72">
        <f>ROUND(((' Kalkulacja - LIBOR'!G28*' Kalkulacja - LIBOR'!O28*(' Kalkulacja - LIBOR'!C28-' Kalkulacja - LIBOR'!C27))/365),2)</f>
        <v>448.01</v>
      </c>
      <c r="G28" s="89">
        <f>' Kalkulacja - LIBOR'!G27-' Kalkulacja - LIBOR'!E27</f>
        <v>289549.25632037263</v>
      </c>
      <c r="H28" s="65">
        <f t="shared" si="3"/>
        <v>533.87782118334667</v>
      </c>
      <c r="I28" s="65">
        <f t="shared" si="4"/>
        <v>316.81782118334667</v>
      </c>
      <c r="J28" s="65">
        <f>ROUND(((' Kalkulacja - LIBOR'!K28*' Kalkulacja - LIBOR'!O28*(' Kalkulacja - LIBOR'!C28-C27))/365),2)</f>
        <v>217.06</v>
      </c>
      <c r="K28" s="65">
        <f>' Kalkulacja - LIBOR'!K27-' Kalkulacja - LIBOR'!I27</f>
        <v>140284.32562032188</v>
      </c>
      <c r="L28" s="66">
        <f t="shared" si="5"/>
        <v>380787.77346380171</v>
      </c>
      <c r="M28" s="66">
        <f t="shared" si="1"/>
        <v>1449.1579578200763</v>
      </c>
      <c r="N28" s="67">
        <f>VLOOKUP(C28,'Kursy NBP'!A24:C50724,3,TRUE)</f>
        <v>2.7143999999999999</v>
      </c>
      <c r="O28" s="59">
        <f t="shared" si="6"/>
        <v>1.8825000000000001E-2</v>
      </c>
      <c r="P28" s="60">
        <f t="shared" si="10"/>
        <v>1.3</v>
      </c>
      <c r="Q28" s="61">
        <f>VLOOKUP(C28,LIBOR3M!A21:B5723,2,TRUE)</f>
        <v>0.58250000000000002</v>
      </c>
      <c r="R28" s="61">
        <f>1+(' Kalkulacja - LIBOR'!O28/12)</f>
        <v>1.0015687499999999</v>
      </c>
      <c r="S28" s="61">
        <f>' Kalkulacja - LIBOR'!S27-1</f>
        <v>339</v>
      </c>
      <c r="T28" s="61">
        <f>POWER(' Kalkulacja - LIBOR'!R28,' Kalkulacja - LIBOR'!S28)</f>
        <v>1.7012947013234723</v>
      </c>
      <c r="U28" s="63">
        <f t="shared" si="2"/>
        <v>347.22496989697242</v>
      </c>
      <c r="V28" s="64">
        <f t="shared" si="7"/>
        <v>127.91960282087108</v>
      </c>
      <c r="W28" s="33"/>
    </row>
    <row r="29" spans="1:23">
      <c r="A29" s="51"/>
      <c r="B29" s="70">
        <v>23</v>
      </c>
      <c r="C29" s="71">
        <f t="shared" si="8"/>
        <v>40315</v>
      </c>
      <c r="D29" s="72">
        <f t="shared" si="0"/>
        <v>1108.8341858803738</v>
      </c>
      <c r="E29" s="73">
        <f t="shared" si="9"/>
        <v>634.97418588037374</v>
      </c>
      <c r="F29" s="72">
        <f>ROUND(((' Kalkulacja - LIBOR'!G29*' Kalkulacja - LIBOR'!O29*(' Kalkulacja - LIBOR'!C29-' Kalkulacja - LIBOR'!C28))/365),2)</f>
        <v>473.86</v>
      </c>
      <c r="G29" s="89">
        <f>' Kalkulacja - LIBOR'!G28-' Kalkulacja - LIBOR'!E28</f>
        <v>288895.33333244955</v>
      </c>
      <c r="H29" s="65">
        <f t="shared" si="3"/>
        <v>537.22140738619555</v>
      </c>
      <c r="I29" s="65">
        <f t="shared" si="4"/>
        <v>307.64140738619551</v>
      </c>
      <c r="J29" s="65">
        <f>ROUND(((' Kalkulacja - LIBOR'!K29*' Kalkulacja - LIBOR'!O29*(' Kalkulacja - LIBOR'!C29-C28))/365),2)</f>
        <v>229.58</v>
      </c>
      <c r="K29" s="65">
        <f>' Kalkulacja - LIBOR'!K28-' Kalkulacja - LIBOR'!I28</f>
        <v>139967.50779913852</v>
      </c>
      <c r="L29" s="66">
        <f t="shared" si="5"/>
        <v>399509.25751108106</v>
      </c>
      <c r="M29" s="66">
        <f t="shared" si="1"/>
        <v>1533.3910631024178</v>
      </c>
      <c r="N29" s="67">
        <f>VLOOKUP(C29,'Kursy NBP'!A25:C50725,3,TRUE)</f>
        <v>2.8542999999999998</v>
      </c>
      <c r="O29" s="59">
        <f t="shared" si="6"/>
        <v>1.93125E-2</v>
      </c>
      <c r="P29" s="60">
        <f t="shared" si="10"/>
        <v>1.3</v>
      </c>
      <c r="Q29" s="61">
        <f>VLOOKUP(C29,LIBOR3M!A22:B5725,2,TRUE)</f>
        <v>0.63124999999999998</v>
      </c>
      <c r="R29" s="61">
        <f>1+(' Kalkulacja - LIBOR'!O29/12)</f>
        <v>1.0016093749999999</v>
      </c>
      <c r="S29" s="61">
        <f>' Kalkulacja - LIBOR'!S28-1</f>
        <v>338</v>
      </c>
      <c r="T29" s="61">
        <f>POWER(' Kalkulacja - LIBOR'!R29,' Kalkulacja - LIBOR'!S29)</f>
        <v>1.7220776436601788</v>
      </c>
      <c r="U29" s="63">
        <f t="shared" si="2"/>
        <v>424.55687722204402</v>
      </c>
      <c r="V29" s="64">
        <f t="shared" si="7"/>
        <v>148.74290621940372</v>
      </c>
      <c r="W29" s="33"/>
    </row>
    <row r="30" spans="1:23">
      <c r="A30" s="51"/>
      <c r="B30" s="70">
        <v>24</v>
      </c>
      <c r="C30" s="71">
        <f t="shared" si="8"/>
        <v>40345</v>
      </c>
      <c r="D30" s="72">
        <f t="shared" si="0"/>
        <v>1112.7760303448215</v>
      </c>
      <c r="E30" s="73">
        <f t="shared" si="9"/>
        <v>648.69603034482157</v>
      </c>
      <c r="F30" s="72">
        <f>ROUND(((' Kalkulacja - LIBOR'!G30*' Kalkulacja - LIBOR'!O30*(' Kalkulacja - LIBOR'!C30-' Kalkulacja - LIBOR'!C29))/365),2)</f>
        <v>464.08</v>
      </c>
      <c r="G30" s="89">
        <f>' Kalkulacja - LIBOR'!G29-' Kalkulacja - LIBOR'!E29</f>
        <v>288260.35914656916</v>
      </c>
      <c r="H30" s="65">
        <f t="shared" si="3"/>
        <v>539.13119438972979</v>
      </c>
      <c r="I30" s="65">
        <f t="shared" si="4"/>
        <v>314.29119438972975</v>
      </c>
      <c r="J30" s="65">
        <f>ROUND(((' Kalkulacja - LIBOR'!K30*' Kalkulacja - LIBOR'!O30*(' Kalkulacja - LIBOR'!C30-C29))/365),2)</f>
        <v>224.84</v>
      </c>
      <c r="K30" s="65">
        <f>' Kalkulacja - LIBOR'!K29-' Kalkulacja - LIBOR'!I29</f>
        <v>139659.86639175232</v>
      </c>
      <c r="L30" s="66">
        <f t="shared" si="5"/>
        <v>413239.57866655593</v>
      </c>
      <c r="M30" s="66">
        <f t="shared" si="1"/>
        <v>1595.2352910797713</v>
      </c>
      <c r="N30" s="67">
        <f>VLOOKUP(C30,'Kursy NBP'!A26:C50726,3,TRUE)</f>
        <v>2.9588999999999999</v>
      </c>
      <c r="O30" s="59">
        <f t="shared" si="6"/>
        <v>1.9587500000000001E-2</v>
      </c>
      <c r="P30" s="60">
        <f t="shared" si="10"/>
        <v>1.3</v>
      </c>
      <c r="Q30" s="61">
        <f>VLOOKUP(C30,LIBOR3M!A23:B5725,2,TRUE)</f>
        <v>0.65874999999999995</v>
      </c>
      <c r="R30" s="61">
        <f>1+(' Kalkulacja - LIBOR'!O30/12)</f>
        <v>1.0016322916666667</v>
      </c>
      <c r="S30" s="61">
        <f>' Kalkulacja - LIBOR'!S29-1</f>
        <v>337</v>
      </c>
      <c r="T30" s="61">
        <f>POWER(' Kalkulacja - LIBOR'!R30,' Kalkulacja - LIBOR'!S30)</f>
        <v>1.732618472676273</v>
      </c>
      <c r="U30" s="63">
        <f t="shared" si="2"/>
        <v>482.45926073494979</v>
      </c>
      <c r="V30" s="64">
        <f t="shared" si="7"/>
        <v>163.05358773022064</v>
      </c>
      <c r="W30" s="33"/>
    </row>
    <row r="31" spans="1:23">
      <c r="A31" s="51"/>
      <c r="B31" s="70">
        <v>25</v>
      </c>
      <c r="C31" s="71">
        <f t="shared" si="8"/>
        <v>40378</v>
      </c>
      <c r="D31" s="72">
        <f t="shared" si="0"/>
        <v>1134.0627057824672</v>
      </c>
      <c r="E31" s="73">
        <f t="shared" si="9"/>
        <v>585.88270578246727</v>
      </c>
      <c r="F31" s="72">
        <f>ROUND(((' Kalkulacja - LIBOR'!G31*' Kalkulacja - LIBOR'!O31*(' Kalkulacja - LIBOR'!C31-' Kalkulacja - LIBOR'!C30))/365),2)</f>
        <v>548.17999999999995</v>
      </c>
      <c r="G31" s="89">
        <f>' Kalkulacja - LIBOR'!G30-' Kalkulacja - LIBOR'!E30</f>
        <v>287611.66311622434</v>
      </c>
      <c r="H31" s="65">
        <f t="shared" si="3"/>
        <v>549.44440825154038</v>
      </c>
      <c r="I31" s="65">
        <f t="shared" si="4"/>
        <v>283.85440825154041</v>
      </c>
      <c r="J31" s="65">
        <f>ROUND(((' Kalkulacja - LIBOR'!K31*' Kalkulacja - LIBOR'!O31*(' Kalkulacja - LIBOR'!C31-C30))/365),2)</f>
        <v>265.58999999999997</v>
      </c>
      <c r="K31" s="65">
        <f>' Kalkulacja - LIBOR'!K30-' Kalkulacja - LIBOR'!I30</f>
        <v>139345.5751973626</v>
      </c>
      <c r="L31" s="66">
        <f t="shared" si="5"/>
        <v>424767.11687412037</v>
      </c>
      <c r="M31" s="66">
        <f t="shared" si="1"/>
        <v>1674.8713896731704</v>
      </c>
      <c r="N31" s="67">
        <f>VLOOKUP(C31,'Kursy NBP'!A27:C50727,3,TRUE)</f>
        <v>3.0482999999999998</v>
      </c>
      <c r="O31" s="59">
        <f t="shared" si="6"/>
        <v>2.1081300000000001E-2</v>
      </c>
      <c r="P31" s="60">
        <f t="shared" si="10"/>
        <v>1.3</v>
      </c>
      <c r="Q31" s="61">
        <f>VLOOKUP(C31,LIBOR3M!A24:B5727,2,TRUE)</f>
        <v>0.80813000000000001</v>
      </c>
      <c r="R31" s="61">
        <f>1+(' Kalkulacja - LIBOR'!O31/12)</f>
        <v>1.001756775</v>
      </c>
      <c r="S31" s="61">
        <f>' Kalkulacja - LIBOR'!S30-1</f>
        <v>336</v>
      </c>
      <c r="T31" s="61">
        <f>POWER(' Kalkulacja - LIBOR'!R31,' Kalkulacja - LIBOR'!S31)</f>
        <v>1.8035528319198773</v>
      </c>
      <c r="U31" s="63">
        <f t="shared" si="2"/>
        <v>540.80868389070315</v>
      </c>
      <c r="V31" s="64">
        <f t="shared" si="7"/>
        <v>177.41320863783196</v>
      </c>
      <c r="W31" s="33"/>
    </row>
    <row r="32" spans="1:23" ht="15" customHeight="1">
      <c r="A32" s="51"/>
      <c r="B32" s="70">
        <v>26</v>
      </c>
      <c r="C32" s="71">
        <f t="shared" si="8"/>
        <v>40407</v>
      </c>
      <c r="D32" s="72">
        <f t="shared" si="0"/>
        <v>1137.946838501153</v>
      </c>
      <c r="E32" s="73">
        <f t="shared" si="9"/>
        <v>651.27683850115295</v>
      </c>
      <c r="F32" s="72">
        <f>ROUND(((' Kalkulacja - LIBOR'!G32*' Kalkulacja - LIBOR'!O32*(' Kalkulacja - LIBOR'!C32-' Kalkulacja - LIBOR'!C31))/365),2)</f>
        <v>486.67</v>
      </c>
      <c r="G32" s="89">
        <f>' Kalkulacja - LIBOR'!G31-' Kalkulacja - LIBOR'!E31</f>
        <v>287025.78041044186</v>
      </c>
      <c r="H32" s="65">
        <f t="shared" si="3"/>
        <v>551.32624429140697</v>
      </c>
      <c r="I32" s="65">
        <f t="shared" si="4"/>
        <v>315.536244291407</v>
      </c>
      <c r="J32" s="65">
        <f>ROUND(((' Kalkulacja - LIBOR'!K32*' Kalkulacja - LIBOR'!O32*(' Kalkulacja - LIBOR'!C32-C31))/365),2)</f>
        <v>235.79</v>
      </c>
      <c r="K32" s="65">
        <f>' Kalkulacja - LIBOR'!K31-' Kalkulacja - LIBOR'!I31</f>
        <v>139061.72078911107</v>
      </c>
      <c r="L32" s="66">
        <f t="shared" si="5"/>
        <v>417685.78456217406</v>
      </c>
      <c r="M32" s="66">
        <f t="shared" si="1"/>
        <v>1655.9635073536699</v>
      </c>
      <c r="N32" s="67">
        <f>VLOOKUP(C32,'Kursy NBP'!A28:C50728,3,TRUE)</f>
        <v>3.0036</v>
      </c>
      <c r="O32" s="59">
        <f t="shared" si="6"/>
        <v>2.1340599999999998E-2</v>
      </c>
      <c r="P32" s="60">
        <f t="shared" si="10"/>
        <v>1.3</v>
      </c>
      <c r="Q32" s="61">
        <f>VLOOKUP(C32,LIBOR3M!A25:B5727,2,TRUE)</f>
        <v>0.83406000000000002</v>
      </c>
      <c r="R32" s="61">
        <f>1+(' Kalkulacja - LIBOR'!O32/12)</f>
        <v>1.0017783833333334</v>
      </c>
      <c r="S32" s="61">
        <f>' Kalkulacja - LIBOR'!S31-1</f>
        <v>335</v>
      </c>
      <c r="T32" s="61">
        <f>POWER(' Kalkulacja - LIBOR'!R32,' Kalkulacja - LIBOR'!S32)</f>
        <v>1.8134467214725389</v>
      </c>
      <c r="U32" s="63">
        <f t="shared" si="2"/>
        <v>518.01666885251689</v>
      </c>
      <c r="V32" s="64">
        <f t="shared" si="7"/>
        <v>172.46526463327902</v>
      </c>
      <c r="W32" s="33"/>
    </row>
    <row r="33" spans="1:23" ht="15" customHeight="1">
      <c r="A33" s="51"/>
      <c r="B33" s="70">
        <v>27</v>
      </c>
      <c r="C33" s="71">
        <f t="shared" si="8"/>
        <v>40437</v>
      </c>
      <c r="D33" s="72">
        <f t="shared" si="0"/>
        <v>1137.2718938980317</v>
      </c>
      <c r="E33" s="73">
        <f t="shared" si="9"/>
        <v>635.92189389803173</v>
      </c>
      <c r="F33" s="72">
        <f>ROUND(((' Kalkulacja - LIBOR'!G33*' Kalkulacja - LIBOR'!O33*(' Kalkulacja - LIBOR'!C33-' Kalkulacja - LIBOR'!C32))/365),2)</f>
        <v>501.35</v>
      </c>
      <c r="G33" s="89">
        <f>' Kalkulacja - LIBOR'!G32-' Kalkulacja - LIBOR'!E32</f>
        <v>286374.5035719407</v>
      </c>
      <c r="H33" s="65">
        <f t="shared" si="3"/>
        <v>550.99924783902281</v>
      </c>
      <c r="I33" s="65">
        <f t="shared" si="4"/>
        <v>308.09924783902284</v>
      </c>
      <c r="J33" s="65">
        <f>ROUND(((' Kalkulacja - LIBOR'!K33*' Kalkulacja - LIBOR'!O33*(' Kalkulacja - LIBOR'!C33-C32))/365),2)</f>
        <v>242.9</v>
      </c>
      <c r="K33" s="65">
        <f>' Kalkulacja - LIBOR'!K32-' Kalkulacja - LIBOR'!I32</f>
        <v>138746.18454481967</v>
      </c>
      <c r="L33" s="66">
        <f t="shared" si="5"/>
        <v>425118.3094453275</v>
      </c>
      <c r="M33" s="66">
        <f t="shared" si="1"/>
        <v>1688.261695378766</v>
      </c>
      <c r="N33" s="67">
        <f>VLOOKUP(C33,'Kursy NBP'!A29:C50729,3,TRUE)</f>
        <v>3.0640000000000001</v>
      </c>
      <c r="O33" s="59">
        <f t="shared" si="6"/>
        <v>2.1299999999999999E-2</v>
      </c>
      <c r="P33" s="60">
        <f t="shared" si="10"/>
        <v>1.3</v>
      </c>
      <c r="Q33" s="61">
        <f>VLOOKUP(C33,LIBOR3M!A26:B5729,2,TRUE)</f>
        <v>0.83</v>
      </c>
      <c r="R33" s="61">
        <f>1+(' Kalkulacja - LIBOR'!O33/12)</f>
        <v>1.0017750000000001</v>
      </c>
      <c r="S33" s="61">
        <f>' Kalkulacja - LIBOR'!S32-1</f>
        <v>334</v>
      </c>
      <c r="T33" s="61">
        <f>POWER(' Kalkulacja - LIBOR'!R33,' Kalkulacja - LIBOR'!S33)</f>
        <v>1.8081866050707815</v>
      </c>
      <c r="U33" s="63">
        <f t="shared" si="2"/>
        <v>550.98980148073429</v>
      </c>
      <c r="V33" s="64">
        <f t="shared" si="7"/>
        <v>179.82695870781146</v>
      </c>
      <c r="W33" s="33"/>
    </row>
    <row r="34" spans="1:23">
      <c r="A34" s="51"/>
      <c r="B34" s="70">
        <v>28</v>
      </c>
      <c r="C34" s="71">
        <f t="shared" si="8"/>
        <v>40469</v>
      </c>
      <c r="D34" s="72">
        <f t="shared" si="0"/>
        <v>1152.5428206339254</v>
      </c>
      <c r="E34" s="73">
        <f t="shared" si="9"/>
        <v>592.18282063392542</v>
      </c>
      <c r="F34" s="72">
        <f>ROUND(((' Kalkulacja - LIBOR'!G34*' Kalkulacja - LIBOR'!O34*(' Kalkulacja - LIBOR'!C34-' Kalkulacja - LIBOR'!C33))/365),2)</f>
        <v>560.36</v>
      </c>
      <c r="G34" s="89">
        <f>' Kalkulacja - LIBOR'!G33-' Kalkulacja - LIBOR'!E33</f>
        <v>285738.58167804265</v>
      </c>
      <c r="H34" s="65">
        <f t="shared" si="3"/>
        <v>558.39789073749364</v>
      </c>
      <c r="I34" s="65">
        <f t="shared" si="4"/>
        <v>286.90789073749363</v>
      </c>
      <c r="J34" s="65">
        <f>ROUND(((' Kalkulacja - LIBOR'!K34*' Kalkulacja - LIBOR'!O34*(' Kalkulacja - LIBOR'!C34-C33))/365),2)</f>
        <v>271.49</v>
      </c>
      <c r="K34" s="65">
        <f>' Kalkulacja - LIBOR'!K33-' Kalkulacja - LIBOR'!I33</f>
        <v>138438.08529698066</v>
      </c>
      <c r="L34" s="66">
        <f t="shared" si="5"/>
        <v>411534.89616233442</v>
      </c>
      <c r="M34" s="66">
        <f t="shared" si="1"/>
        <v>1659.9494097953475</v>
      </c>
      <c r="N34" s="67">
        <f>VLOOKUP(C34,'Kursy NBP'!A30:C50730,3,TRUE)</f>
        <v>2.9727000000000001</v>
      </c>
      <c r="O34" s="59">
        <f t="shared" si="6"/>
        <v>2.2368800000000001E-2</v>
      </c>
      <c r="P34" s="60">
        <f t="shared" si="10"/>
        <v>1.3</v>
      </c>
      <c r="Q34" s="61">
        <f>VLOOKUP(C34,LIBOR3M!A27:B5729,2,TRUE)</f>
        <v>0.93688000000000005</v>
      </c>
      <c r="R34" s="61">
        <f>1+(' Kalkulacja - LIBOR'!O34/12)</f>
        <v>1.0018640666666667</v>
      </c>
      <c r="S34" s="61">
        <f>' Kalkulacja - LIBOR'!S33-1</f>
        <v>333</v>
      </c>
      <c r="T34" s="61">
        <f>POWER(' Kalkulacja - LIBOR'!R34,' Kalkulacja - LIBOR'!S34)</f>
        <v>1.8592187507208418</v>
      </c>
      <c r="U34" s="63">
        <f t="shared" si="2"/>
        <v>507.40658916142206</v>
      </c>
      <c r="V34" s="64">
        <f t="shared" si="7"/>
        <v>170.68879778027451</v>
      </c>
      <c r="W34" s="33"/>
    </row>
    <row r="35" spans="1:23" ht="15" customHeight="1">
      <c r="A35" s="51"/>
      <c r="B35" s="70">
        <v>29</v>
      </c>
      <c r="C35" s="71">
        <f t="shared" si="8"/>
        <v>40498</v>
      </c>
      <c r="D35" s="72">
        <f t="shared" si="0"/>
        <v>1160.0146836418521</v>
      </c>
      <c r="E35" s="73">
        <f t="shared" si="9"/>
        <v>641.62468364185213</v>
      </c>
      <c r="F35" s="72">
        <f>ROUND(((' Kalkulacja - LIBOR'!G35*' Kalkulacja - LIBOR'!O35*(' Kalkulacja - LIBOR'!C35-' Kalkulacja - LIBOR'!C34))/365),2)</f>
        <v>518.39</v>
      </c>
      <c r="G35" s="89">
        <f>' Kalkulacja - LIBOR'!G34-' Kalkulacja - LIBOR'!E34</f>
        <v>285146.39885740873</v>
      </c>
      <c r="H35" s="65">
        <f t="shared" si="3"/>
        <v>562.0179493614836</v>
      </c>
      <c r="I35" s="65">
        <f t="shared" si="4"/>
        <v>310.86794936148362</v>
      </c>
      <c r="J35" s="65">
        <f>ROUND(((' Kalkulacja - LIBOR'!K35*' Kalkulacja - LIBOR'!O35*(' Kalkulacja - LIBOR'!C35-C34))/365),2)</f>
        <v>251.15</v>
      </c>
      <c r="K35" s="65">
        <f>' Kalkulacja - LIBOR'!K34-' Kalkulacja - LIBOR'!I34</f>
        <v>138151.17740624317</v>
      </c>
      <c r="L35" s="66">
        <f t="shared" si="5"/>
        <v>408968.93047570164</v>
      </c>
      <c r="M35" s="66">
        <f t="shared" si="1"/>
        <v>1663.7417354948</v>
      </c>
      <c r="N35" s="67">
        <f>VLOOKUP(C35,'Kursy NBP'!A31:C50731,3,TRUE)</f>
        <v>2.9603000000000002</v>
      </c>
      <c r="O35" s="59">
        <f t="shared" si="6"/>
        <v>2.2881299999999997E-2</v>
      </c>
      <c r="P35" s="60">
        <f t="shared" si="10"/>
        <v>1.3</v>
      </c>
      <c r="Q35" s="61">
        <f>VLOOKUP(C35,LIBOR3M!A28:B5731,2,TRUE)</f>
        <v>0.98812999999999995</v>
      </c>
      <c r="R35" s="61">
        <f>1+(' Kalkulacja - LIBOR'!O35/12)</f>
        <v>1.0019067749999999</v>
      </c>
      <c r="S35" s="61">
        <f>' Kalkulacja - LIBOR'!S34-1</f>
        <v>332</v>
      </c>
      <c r="T35" s="61">
        <f>POWER(' Kalkulacja - LIBOR'!R35,' Kalkulacja - LIBOR'!S35)</f>
        <v>1.8822098239502734</v>
      </c>
      <c r="U35" s="63">
        <f t="shared" si="2"/>
        <v>503.72705185294785</v>
      </c>
      <c r="V35" s="64">
        <f t="shared" si="7"/>
        <v>170.16081203018203</v>
      </c>
      <c r="W35" s="33"/>
    </row>
    <row r="36" spans="1:23">
      <c r="A36" s="51"/>
      <c r="B36" s="70">
        <v>30</v>
      </c>
      <c r="C36" s="71">
        <f t="shared" si="8"/>
        <v>40529</v>
      </c>
      <c r="D36" s="72">
        <f t="shared" si="0"/>
        <v>1153.8229968987907</v>
      </c>
      <c r="E36" s="73">
        <f t="shared" si="9"/>
        <v>611.20299689879073</v>
      </c>
      <c r="F36" s="72">
        <f>ROUND(((' Kalkulacja - LIBOR'!G36*' Kalkulacja - LIBOR'!O36*(' Kalkulacja - LIBOR'!C36-' Kalkulacja - LIBOR'!C35))/365),2)</f>
        <v>542.62</v>
      </c>
      <c r="G36" s="89">
        <f>' Kalkulacja - LIBOR'!G35-' Kalkulacja - LIBOR'!E35</f>
        <v>284504.7741737669</v>
      </c>
      <c r="H36" s="65">
        <f t="shared" si="3"/>
        <v>559.01810228976024</v>
      </c>
      <c r="I36" s="65">
        <f t="shared" si="4"/>
        <v>296.11810228976026</v>
      </c>
      <c r="J36" s="65">
        <f>ROUND(((' Kalkulacja - LIBOR'!K36*' Kalkulacja - LIBOR'!O36*(' Kalkulacja - LIBOR'!C36-C35))/365),2)</f>
        <v>262.89999999999998</v>
      </c>
      <c r="K36" s="65">
        <f>' Kalkulacja - LIBOR'!K35-' Kalkulacja - LIBOR'!I35</f>
        <v>137840.30945688169</v>
      </c>
      <c r="L36" s="66">
        <f t="shared" si="5"/>
        <v>432253.42642583529</v>
      </c>
      <c r="M36" s="66">
        <f t="shared" si="1"/>
        <v>1753.024866970459</v>
      </c>
      <c r="N36" s="67">
        <f>VLOOKUP(C36,'Kursy NBP'!A32:C50732,3,TRUE)</f>
        <v>3.1358999999999999</v>
      </c>
      <c r="O36" s="59">
        <f t="shared" si="6"/>
        <v>2.2456300000000002E-2</v>
      </c>
      <c r="P36" s="60">
        <f t="shared" si="10"/>
        <v>1.3</v>
      </c>
      <c r="Q36" s="61">
        <f>VLOOKUP(C36,LIBOR3M!A29:B5731,2,TRUE)</f>
        <v>0.94562999999999997</v>
      </c>
      <c r="R36" s="61">
        <f>1+(' Kalkulacja - LIBOR'!O36/12)</f>
        <v>1.0018713583333334</v>
      </c>
      <c r="S36" s="61">
        <f>' Kalkulacja - LIBOR'!S35-1</f>
        <v>331</v>
      </c>
      <c r="T36" s="61">
        <f>POWER(' Kalkulacja - LIBOR'!R36,' Kalkulacja - LIBOR'!S36)</f>
        <v>1.8567743324880432</v>
      </c>
      <c r="U36" s="63">
        <f t="shared" si="2"/>
        <v>599.20187007166828</v>
      </c>
      <c r="V36" s="64">
        <f t="shared" si="7"/>
        <v>191.07811794753286</v>
      </c>
      <c r="W36" s="33"/>
    </row>
    <row r="37" spans="1:23">
      <c r="A37" s="51"/>
      <c r="B37" s="70">
        <v>31</v>
      </c>
      <c r="C37" s="71">
        <f t="shared" si="8"/>
        <v>40560</v>
      </c>
      <c r="D37" s="72">
        <f t="shared" si="0"/>
        <v>1153.0614907765519</v>
      </c>
      <c r="E37" s="73">
        <f t="shared" si="9"/>
        <v>612.96149077655184</v>
      </c>
      <c r="F37" s="72">
        <f>ROUND(((' Kalkulacja - LIBOR'!G37*' Kalkulacja - LIBOR'!O37*(' Kalkulacja - LIBOR'!C37-' Kalkulacja - LIBOR'!C36))/365),2)</f>
        <v>540.1</v>
      </c>
      <c r="G37" s="89">
        <f>' Kalkulacja - LIBOR'!G36-' Kalkulacja - LIBOR'!E36</f>
        <v>283893.57117686811</v>
      </c>
      <c r="H37" s="65">
        <f t="shared" si="3"/>
        <v>558.64917854083376</v>
      </c>
      <c r="I37" s="65">
        <f t="shared" si="4"/>
        <v>296.97917854083374</v>
      </c>
      <c r="J37" s="65">
        <f>ROUND(((' Kalkulacja - LIBOR'!K37*' Kalkulacja - LIBOR'!O37*(' Kalkulacja - LIBOR'!C37-C36))/365),2)</f>
        <v>261.67</v>
      </c>
      <c r="K37" s="65">
        <f>' Kalkulacja - LIBOR'!K36-' Kalkulacja - LIBOR'!I36</f>
        <v>137544.19135459192</v>
      </c>
      <c r="L37" s="66">
        <f t="shared" si="5"/>
        <v>421449.15672960511</v>
      </c>
      <c r="M37" s="66">
        <f t="shared" si="1"/>
        <v>1711.7569479669687</v>
      </c>
      <c r="N37" s="67">
        <f>VLOOKUP(C37,'Kursy NBP'!A33:C50733,3,TRUE)</f>
        <v>3.0640999999999998</v>
      </c>
      <c r="O37" s="59">
        <f t="shared" si="6"/>
        <v>2.2400000000000003E-2</v>
      </c>
      <c r="P37" s="60">
        <f t="shared" si="10"/>
        <v>1.3</v>
      </c>
      <c r="Q37" s="61">
        <f>VLOOKUP(C37,LIBOR3M!A30:B5733,2,TRUE)</f>
        <v>0.94</v>
      </c>
      <c r="R37" s="61">
        <f>1+(' Kalkulacja - LIBOR'!O37/12)</f>
        <v>1.0018666666666667</v>
      </c>
      <c r="S37" s="61">
        <f>' Kalkulacja - LIBOR'!S36-1</f>
        <v>330</v>
      </c>
      <c r="T37" s="61">
        <f>POWER(' Kalkulacja - LIBOR'!R37,' Kalkulacja - LIBOR'!S37)</f>
        <v>1.850444316137801</v>
      </c>
      <c r="U37" s="63">
        <f t="shared" si="2"/>
        <v>558.69545719041685</v>
      </c>
      <c r="V37" s="64">
        <f t="shared" si="7"/>
        <v>182.33590848549881</v>
      </c>
      <c r="W37" s="33"/>
    </row>
    <row r="38" spans="1:23">
      <c r="A38" s="51"/>
      <c r="B38" s="70">
        <v>32</v>
      </c>
      <c r="C38" s="71">
        <f t="shared" si="8"/>
        <v>40588</v>
      </c>
      <c r="D38" s="72">
        <f t="shared" si="0"/>
        <v>1168.0932697869334</v>
      </c>
      <c r="E38" s="73">
        <f t="shared" si="9"/>
        <v>658.50326978693352</v>
      </c>
      <c r="F38" s="72">
        <f>ROUND(((' Kalkulacja - LIBOR'!G38*' Kalkulacja - LIBOR'!O38*(' Kalkulacja - LIBOR'!C38-' Kalkulacja - LIBOR'!C37))/365),2)</f>
        <v>509.59</v>
      </c>
      <c r="G38" s="89">
        <f>' Kalkulacja - LIBOR'!G37-' Kalkulacja - LIBOR'!E37</f>
        <v>283280.60968609154</v>
      </c>
      <c r="H38" s="65">
        <f t="shared" si="3"/>
        <v>565.93193942047549</v>
      </c>
      <c r="I38" s="65">
        <f t="shared" si="4"/>
        <v>319.0419394204755</v>
      </c>
      <c r="J38" s="65">
        <f>ROUND(((' Kalkulacja - LIBOR'!K38*' Kalkulacja - LIBOR'!O38*(' Kalkulacja - LIBOR'!C38-C37))/365),2)</f>
        <v>246.89</v>
      </c>
      <c r="K38" s="65">
        <f>' Kalkulacja - LIBOR'!K37-' Kalkulacja - LIBOR'!I37</f>
        <v>137247.21217605108</v>
      </c>
      <c r="L38" s="66">
        <f t="shared" si="5"/>
        <v>410094.66998204059</v>
      </c>
      <c r="M38" s="66">
        <f t="shared" si="1"/>
        <v>1691.0046349883808</v>
      </c>
      <c r="N38" s="67">
        <f>VLOOKUP(C38,'Kursy NBP'!A34:C50734,3,TRUE)</f>
        <v>2.988</v>
      </c>
      <c r="O38" s="59">
        <f t="shared" si="6"/>
        <v>2.3449999999999999E-2</v>
      </c>
      <c r="P38" s="60">
        <f t="shared" si="10"/>
        <v>1.3</v>
      </c>
      <c r="Q38" s="61">
        <f>VLOOKUP(C38,LIBOR3M!A31:B5733,2,TRUE)</f>
        <v>1.0449999999999999</v>
      </c>
      <c r="R38" s="61">
        <f>1+(' Kalkulacja - LIBOR'!O38/12)</f>
        <v>1.0019541666666667</v>
      </c>
      <c r="S38" s="61">
        <f>' Kalkulacja - LIBOR'!S37-1</f>
        <v>329</v>
      </c>
      <c r="T38" s="61">
        <f>POWER(' Kalkulacja - LIBOR'!R38,' Kalkulacja - LIBOR'!S38)</f>
        <v>1.9008353801231592</v>
      </c>
      <c r="U38" s="63">
        <f t="shared" si="2"/>
        <v>522.91136520144732</v>
      </c>
      <c r="V38" s="64">
        <f t="shared" si="7"/>
        <v>175.0038036149422</v>
      </c>
      <c r="W38" s="33"/>
    </row>
    <row r="39" spans="1:23">
      <c r="A39" s="51"/>
      <c r="B39" s="70">
        <v>33</v>
      </c>
      <c r="C39" s="71">
        <f t="shared" si="8"/>
        <v>40619</v>
      </c>
      <c r="D39" s="72">
        <f t="shared" si="0"/>
        <v>1178.8376571501785</v>
      </c>
      <c r="E39" s="73">
        <f t="shared" si="9"/>
        <v>597.64765715017847</v>
      </c>
      <c r="F39" s="72">
        <f>ROUND(((' Kalkulacja - LIBOR'!G39*' Kalkulacja - LIBOR'!O39*(' Kalkulacja - LIBOR'!C39-' Kalkulacja - LIBOR'!C38))/365),2)</f>
        <v>581.19000000000005</v>
      </c>
      <c r="G39" s="89">
        <f>' Kalkulacja - LIBOR'!G38-' Kalkulacja - LIBOR'!E38</f>
        <v>282622.1064163046</v>
      </c>
      <c r="H39" s="65">
        <f t="shared" si="3"/>
        <v>571.13750034062537</v>
      </c>
      <c r="I39" s="65">
        <f t="shared" si="4"/>
        <v>289.55750034062538</v>
      </c>
      <c r="J39" s="65">
        <f>ROUND(((' Kalkulacja - LIBOR'!K39*' Kalkulacja - LIBOR'!O39*(' Kalkulacja - LIBOR'!C39-C38))/365),2)</f>
        <v>281.58</v>
      </c>
      <c r="K39" s="65">
        <f>' Kalkulacja - LIBOR'!K38-' Kalkulacja - LIBOR'!I38</f>
        <v>136928.1702366306</v>
      </c>
      <c r="L39" s="66">
        <f t="shared" si="5"/>
        <v>431652.3638539543</v>
      </c>
      <c r="M39" s="66">
        <f t="shared" si="1"/>
        <v>1800.4538560737874</v>
      </c>
      <c r="N39" s="67">
        <f>VLOOKUP(C39,'Kursy NBP'!A35:C50735,3,TRUE)</f>
        <v>3.1524000000000001</v>
      </c>
      <c r="O39" s="59">
        <f t="shared" si="6"/>
        <v>2.4212500000000001E-2</v>
      </c>
      <c r="P39" s="60">
        <f t="shared" si="10"/>
        <v>1.3</v>
      </c>
      <c r="Q39" s="61">
        <f>VLOOKUP(C39,LIBOR3M!A32:B5735,2,TRUE)</f>
        <v>1.1212500000000001</v>
      </c>
      <c r="R39" s="61">
        <f>1+(' Kalkulacja - LIBOR'!O39/12)</f>
        <v>1.0020177083333333</v>
      </c>
      <c r="S39" s="61">
        <f>' Kalkulacja - LIBOR'!S38-1</f>
        <v>328</v>
      </c>
      <c r="T39" s="61">
        <f>POWER(' Kalkulacja - LIBOR'!R39,' Kalkulacja - LIBOR'!S39)</f>
        <v>1.9370022809414014</v>
      </c>
      <c r="U39" s="63">
        <f t="shared" si="2"/>
        <v>621.61619892360886</v>
      </c>
      <c r="V39" s="64">
        <f t="shared" si="7"/>
        <v>197.18823719185664</v>
      </c>
      <c r="W39" s="33"/>
    </row>
    <row r="40" spans="1:23">
      <c r="A40" s="51"/>
      <c r="B40" s="70">
        <v>34</v>
      </c>
      <c r="C40" s="71">
        <f t="shared" si="8"/>
        <v>40651</v>
      </c>
      <c r="D40" s="72">
        <f t="shared" si="0"/>
        <v>1202.7587309616047</v>
      </c>
      <c r="E40" s="73">
        <f t="shared" si="9"/>
        <v>563.13873096160467</v>
      </c>
      <c r="F40" s="72">
        <f>ROUND(((' Kalkulacja - LIBOR'!G40*' Kalkulacja - LIBOR'!O40*(' Kalkulacja - LIBOR'!C40-' Kalkulacja - LIBOR'!C39))/365),2)</f>
        <v>639.62</v>
      </c>
      <c r="G40" s="89">
        <f>' Kalkulacja - LIBOR'!G39-' Kalkulacja - LIBOR'!E39</f>
        <v>282024.45875915443</v>
      </c>
      <c r="H40" s="65">
        <f t="shared" si="3"/>
        <v>582.72706267438139</v>
      </c>
      <c r="I40" s="65">
        <f t="shared" si="4"/>
        <v>272.8370626743814</v>
      </c>
      <c r="J40" s="65">
        <f>ROUND(((' Kalkulacja - LIBOR'!K40*' Kalkulacja - LIBOR'!O40*(' Kalkulacja - LIBOR'!C40-C39))/365),2)</f>
        <v>309.89</v>
      </c>
      <c r="K40" s="65">
        <f>' Kalkulacja - LIBOR'!K39-' Kalkulacja - LIBOR'!I39</f>
        <v>136638.61273628997</v>
      </c>
      <c r="L40" s="66">
        <f t="shared" si="5"/>
        <v>420546.32227975328</v>
      </c>
      <c r="M40" s="66">
        <f t="shared" si="1"/>
        <v>1793.5173534992109</v>
      </c>
      <c r="N40" s="67">
        <f>VLOOKUP(C40,'Kursy NBP'!A36:C50736,3,TRUE)</f>
        <v>3.0777999999999999</v>
      </c>
      <c r="O40" s="59">
        <f t="shared" si="6"/>
        <v>2.5868799999999997E-2</v>
      </c>
      <c r="P40" s="60">
        <f t="shared" si="10"/>
        <v>1.3</v>
      </c>
      <c r="Q40" s="61">
        <f>VLOOKUP(C40,LIBOR3M!A33:B5735,2,TRUE)</f>
        <v>1.28688</v>
      </c>
      <c r="R40" s="61">
        <f>1+(' Kalkulacja - LIBOR'!O40/12)</f>
        <v>1.0021557333333333</v>
      </c>
      <c r="S40" s="61">
        <f>' Kalkulacja - LIBOR'!S39-1</f>
        <v>327</v>
      </c>
      <c r="T40" s="61">
        <f>POWER(' Kalkulacja - LIBOR'!R40,' Kalkulacja - LIBOR'!S40)</f>
        <v>2.0221596526394445</v>
      </c>
      <c r="U40" s="63">
        <f t="shared" si="2"/>
        <v>590.75862253760624</v>
      </c>
      <c r="V40" s="64">
        <f t="shared" si="7"/>
        <v>191.94184889778617</v>
      </c>
      <c r="W40" s="33"/>
    </row>
    <row r="41" spans="1:23">
      <c r="A41" s="51"/>
      <c r="B41" s="70">
        <v>35</v>
      </c>
      <c r="C41" s="71">
        <f t="shared" si="8"/>
        <v>40680</v>
      </c>
      <c r="D41" s="72">
        <f t="shared" si="0"/>
        <v>1216.1325369781139</v>
      </c>
      <c r="E41" s="73">
        <f t="shared" si="9"/>
        <v>617.2325369781139</v>
      </c>
      <c r="F41" s="72">
        <f>ROUND(((' Kalkulacja - LIBOR'!G41*' Kalkulacja - LIBOR'!O41*(' Kalkulacja - LIBOR'!C41-' Kalkulacja - LIBOR'!C40))/365),2)</f>
        <v>598.9</v>
      </c>
      <c r="G41" s="89">
        <f>' Kalkulacja - LIBOR'!G40-' Kalkulacja - LIBOR'!E40</f>
        <v>281461.32002819283</v>
      </c>
      <c r="H41" s="65">
        <f t="shared" si="3"/>
        <v>589.2065620609294</v>
      </c>
      <c r="I41" s="65">
        <f t="shared" si="4"/>
        <v>299.04656206092938</v>
      </c>
      <c r="J41" s="65">
        <f>ROUND(((' Kalkulacja - LIBOR'!K41*' Kalkulacja - LIBOR'!O41*(' Kalkulacja - LIBOR'!C41-C40))/365),2)</f>
        <v>290.16000000000003</v>
      </c>
      <c r="K41" s="65">
        <f>' Kalkulacja - LIBOR'!K40-' Kalkulacja - LIBOR'!I40</f>
        <v>136365.7756736156</v>
      </c>
      <c r="L41" s="66">
        <f t="shared" si="5"/>
        <v>430002.20043161209</v>
      </c>
      <c r="M41" s="66">
        <f t="shared" si="1"/>
        <v>1857.9450521467288</v>
      </c>
      <c r="N41" s="67">
        <f>VLOOKUP(C41,'Kursy NBP'!A37:C50737,3,TRUE)</f>
        <v>3.1533000000000002</v>
      </c>
      <c r="O41" s="59">
        <f t="shared" si="6"/>
        <v>2.6781300000000004E-2</v>
      </c>
      <c r="P41" s="60">
        <f t="shared" si="10"/>
        <v>1.3</v>
      </c>
      <c r="Q41" s="61">
        <f>VLOOKUP(C41,LIBOR3M!A34:B5737,2,TRUE)</f>
        <v>1.3781300000000001</v>
      </c>
      <c r="R41" s="61">
        <f>1+(' Kalkulacja - LIBOR'!O41/12)</f>
        <v>1.002231775</v>
      </c>
      <c r="S41" s="61">
        <f>' Kalkulacja - LIBOR'!S40-1</f>
        <v>326</v>
      </c>
      <c r="T41" s="61">
        <f>POWER(' Kalkulacja - LIBOR'!R41,' Kalkulacja - LIBOR'!S41)</f>
        <v>2.0683433696067368</v>
      </c>
      <c r="U41" s="63">
        <f t="shared" si="2"/>
        <v>641.81251516861494</v>
      </c>
      <c r="V41" s="64">
        <f t="shared" si="7"/>
        <v>203.53677581220148</v>
      </c>
      <c r="W41" s="33"/>
    </row>
    <row r="42" spans="1:23">
      <c r="A42" s="51"/>
      <c r="B42" s="70">
        <v>36</v>
      </c>
      <c r="C42" s="71">
        <f t="shared" si="8"/>
        <v>40710</v>
      </c>
      <c r="D42" s="72">
        <f t="shared" si="0"/>
        <v>1224.6403005356724</v>
      </c>
      <c r="E42" s="73">
        <f t="shared" si="9"/>
        <v>592.74030053567242</v>
      </c>
      <c r="F42" s="72">
        <f>ROUND(((' Kalkulacja - LIBOR'!G42*' Kalkulacja - LIBOR'!O42*(' Kalkulacja - LIBOR'!C42-' Kalkulacja - LIBOR'!C41))/365),2)</f>
        <v>631.9</v>
      </c>
      <c r="G42" s="89">
        <f>' Kalkulacja - LIBOR'!G41-' Kalkulacja - LIBOR'!E41</f>
        <v>280844.08749121474</v>
      </c>
      <c r="H42" s="65">
        <f t="shared" si="3"/>
        <v>593.32849596590768</v>
      </c>
      <c r="I42" s="65">
        <f t="shared" si="4"/>
        <v>287.1784959659077</v>
      </c>
      <c r="J42" s="65">
        <f>ROUND(((' Kalkulacja - LIBOR'!K42*' Kalkulacja - LIBOR'!O42*(' Kalkulacja - LIBOR'!C42-C41))/365),2)</f>
        <v>306.14999999999998</v>
      </c>
      <c r="K42" s="65">
        <f>' Kalkulacja - LIBOR'!K41-' Kalkulacja - LIBOR'!I41</f>
        <v>136066.72911155468</v>
      </c>
      <c r="L42" s="66">
        <f t="shared" si="5"/>
        <v>444108.19714720332</v>
      </c>
      <c r="M42" s="66">
        <f t="shared" si="1"/>
        <v>1936.5648779831261</v>
      </c>
      <c r="N42" s="67">
        <f>VLOOKUP(C42,'Kursy NBP'!A38:C50738,3,TRUE)</f>
        <v>3.2639</v>
      </c>
      <c r="O42" s="59">
        <f t="shared" si="6"/>
        <v>2.7374999999999997E-2</v>
      </c>
      <c r="P42" s="60">
        <f t="shared" si="10"/>
        <v>1.3</v>
      </c>
      <c r="Q42" s="61">
        <f>VLOOKUP(C42,LIBOR3M!A35:B5737,2,TRUE)</f>
        <v>1.4375</v>
      </c>
      <c r="R42" s="61">
        <f>1+(' Kalkulacja - LIBOR'!O42/12)</f>
        <v>1.00228125</v>
      </c>
      <c r="S42" s="61">
        <f>' Kalkulacja - LIBOR'!S41-1</f>
        <v>325</v>
      </c>
      <c r="T42" s="61">
        <f>POWER(' Kalkulacja - LIBOR'!R42,' Kalkulacja - LIBOR'!S42)</f>
        <v>2.0971134832692164</v>
      </c>
      <c r="U42" s="63">
        <f t="shared" si="2"/>
        <v>711.92457744745366</v>
      </c>
      <c r="V42" s="64">
        <f t="shared" si="7"/>
        <v>218.12083012575559</v>
      </c>
      <c r="W42" s="33"/>
    </row>
    <row r="43" spans="1:23">
      <c r="A43" s="51"/>
      <c r="B43" s="70">
        <v>37</v>
      </c>
      <c r="C43" s="71">
        <f t="shared" si="8"/>
        <v>40742</v>
      </c>
      <c r="D43" s="72">
        <f t="shared" si="0"/>
        <v>1241.5646876382716</v>
      </c>
      <c r="E43" s="73">
        <f t="shared" si="9"/>
        <v>540.39468763827165</v>
      </c>
      <c r="F43" s="72">
        <f>ROUND(((' Kalkulacja - LIBOR'!G43*' Kalkulacja - LIBOR'!O43*(' Kalkulacja - LIBOR'!C43-' Kalkulacja - LIBOR'!C42))/365),2)</f>
        <v>701.17</v>
      </c>
      <c r="G43" s="89">
        <f>' Kalkulacja - LIBOR'!G42-' Kalkulacja - LIBOR'!E42</f>
        <v>280251.34719067905</v>
      </c>
      <c r="H43" s="65">
        <f t="shared" si="3"/>
        <v>601.52822470826368</v>
      </c>
      <c r="I43" s="65">
        <f t="shared" si="4"/>
        <v>261.8182247082637</v>
      </c>
      <c r="J43" s="65">
        <f>ROUND(((' Kalkulacja - LIBOR'!K43*' Kalkulacja - LIBOR'!O43*(' Kalkulacja - LIBOR'!C43-C42))/365),2)</f>
        <v>339.71</v>
      </c>
      <c r="K43" s="65">
        <f>' Kalkulacja - LIBOR'!K42-' Kalkulacja - LIBOR'!I42</f>
        <v>135779.55061558879</v>
      </c>
      <c r="L43" s="66">
        <f t="shared" si="5"/>
        <v>464977.07108308381</v>
      </c>
      <c r="M43" s="66">
        <f t="shared" si="1"/>
        <v>2059.9334055134491</v>
      </c>
      <c r="N43" s="67">
        <f>VLOOKUP(C43,'Kursy NBP'!A39:C50739,3,TRUE)</f>
        <v>3.4245000000000001</v>
      </c>
      <c r="O43" s="59">
        <f t="shared" si="6"/>
        <v>2.8537499999999997E-2</v>
      </c>
      <c r="P43" s="60">
        <f t="shared" si="10"/>
        <v>1.3</v>
      </c>
      <c r="Q43" s="61">
        <f>VLOOKUP(C43,LIBOR3M!A36:B5739,2,TRUE)</f>
        <v>1.55375</v>
      </c>
      <c r="R43" s="61">
        <f>1+(' Kalkulacja - LIBOR'!O43/12)</f>
        <v>1.0023781249999999</v>
      </c>
      <c r="S43" s="61">
        <f>' Kalkulacja - LIBOR'!S42-1</f>
        <v>324</v>
      </c>
      <c r="T43" s="61">
        <f>POWER(' Kalkulacja - LIBOR'!R43,' Kalkulacja - LIBOR'!S43)</f>
        <v>2.1588976893592928</v>
      </c>
      <c r="U43" s="63">
        <f t="shared" si="2"/>
        <v>818.36871787517748</v>
      </c>
      <c r="V43" s="64">
        <f t="shared" si="7"/>
        <v>238.9746584538407</v>
      </c>
      <c r="W43" s="33"/>
    </row>
    <row r="44" spans="1:23">
      <c r="A44" s="51"/>
      <c r="B44" s="70">
        <v>38</v>
      </c>
      <c r="C44" s="71">
        <f t="shared" si="8"/>
        <v>40772</v>
      </c>
      <c r="D44" s="72">
        <f t="shared" si="0"/>
        <v>1231.6960461168567</v>
      </c>
      <c r="E44" s="73">
        <f t="shared" si="9"/>
        <v>591.4260461168567</v>
      </c>
      <c r="F44" s="72">
        <f>ROUND(((' Kalkulacja - LIBOR'!G44*' Kalkulacja - LIBOR'!O44*(' Kalkulacja - LIBOR'!C44-' Kalkulacja - LIBOR'!C43))/365),2)</f>
        <v>640.27</v>
      </c>
      <c r="G44" s="89">
        <f>' Kalkulacja - LIBOR'!G43-' Kalkulacja - LIBOR'!E43</f>
        <v>279710.95250304078</v>
      </c>
      <c r="H44" s="65">
        <f t="shared" si="3"/>
        <v>596.7469406216951</v>
      </c>
      <c r="I44" s="65">
        <f t="shared" si="4"/>
        <v>286.53694062169512</v>
      </c>
      <c r="J44" s="65">
        <f>ROUND(((' Kalkulacja - LIBOR'!K44*' Kalkulacja - LIBOR'!O44*(' Kalkulacja - LIBOR'!C44-C43))/365),2)</f>
        <v>310.20999999999998</v>
      </c>
      <c r="K44" s="65">
        <f>' Kalkulacja - LIBOR'!K43-' Kalkulacja - LIBOR'!I43</f>
        <v>135517.73239088053</v>
      </c>
      <c r="L44" s="66">
        <f t="shared" si="5"/>
        <v>545011.66435640422</v>
      </c>
      <c r="M44" s="66">
        <f t="shared" si="1"/>
        <v>2399.9371710982714</v>
      </c>
      <c r="N44" s="67">
        <f>VLOOKUP(C44,'Kursy NBP'!A40:C50740,3,TRUE)</f>
        <v>4.0217000000000001</v>
      </c>
      <c r="O44" s="59">
        <f t="shared" si="6"/>
        <v>2.785E-2</v>
      </c>
      <c r="P44" s="60">
        <f t="shared" si="10"/>
        <v>1.3</v>
      </c>
      <c r="Q44" s="61">
        <f>VLOOKUP(C44,LIBOR3M!A37:B5739,2,TRUE)</f>
        <v>1.4850000000000001</v>
      </c>
      <c r="R44" s="61">
        <f>1+(' Kalkulacja - LIBOR'!O44/12)</f>
        <v>1.0023208333333333</v>
      </c>
      <c r="S44" s="61">
        <f>' Kalkulacja - LIBOR'!S43-1</f>
        <v>323</v>
      </c>
      <c r="T44" s="61">
        <f>POWER(' Kalkulacja - LIBOR'!R44,' Kalkulacja - LIBOR'!S44)</f>
        <v>2.1143778914048506</v>
      </c>
      <c r="U44" s="63">
        <f t="shared" si="2"/>
        <v>1168.2411249814147</v>
      </c>
      <c r="V44" s="64">
        <f t="shared" si="7"/>
        <v>290.48440335714116</v>
      </c>
      <c r="W44" s="33"/>
    </row>
    <row r="45" spans="1:23">
      <c r="A45" s="51"/>
      <c r="B45" s="70">
        <v>39</v>
      </c>
      <c r="C45" s="71">
        <f t="shared" si="8"/>
        <v>40802</v>
      </c>
      <c r="D45" s="72">
        <f t="shared" si="0"/>
        <v>1231.4754961458957</v>
      </c>
      <c r="E45" s="73">
        <f t="shared" si="9"/>
        <v>592.84549614589571</v>
      </c>
      <c r="F45" s="72">
        <f>ROUND(((' Kalkulacja - LIBOR'!G45*' Kalkulacja - LIBOR'!O45*(' Kalkulacja - LIBOR'!C45-' Kalkulacja - LIBOR'!C44))/365),2)</f>
        <v>638.63</v>
      </c>
      <c r="G45" s="89">
        <f>' Kalkulacja - LIBOR'!G44-' Kalkulacja - LIBOR'!E44</f>
        <v>279119.52645692392</v>
      </c>
      <c r="H45" s="65">
        <f t="shared" si="3"/>
        <v>596.64010478038335</v>
      </c>
      <c r="I45" s="65">
        <f t="shared" si="4"/>
        <v>287.23010478038333</v>
      </c>
      <c r="J45" s="65">
        <f>ROUND(((' Kalkulacja - LIBOR'!K45*' Kalkulacja - LIBOR'!O45*(' Kalkulacja - LIBOR'!C45-C44))/365),2)</f>
        <v>309.41000000000003</v>
      </c>
      <c r="K45" s="65">
        <f>' Kalkulacja - LIBOR'!K44-' Kalkulacja - LIBOR'!I44</f>
        <v>135231.19545025882</v>
      </c>
      <c r="L45" s="66">
        <f t="shared" si="5"/>
        <v>483857.21732102602</v>
      </c>
      <c r="M45" s="66">
        <f t="shared" si="1"/>
        <v>2134.7782949042116</v>
      </c>
      <c r="N45" s="67">
        <f>VLOOKUP(C45,'Kursy NBP'!A41:C50741,3,TRUE)</f>
        <v>3.5779999999999998</v>
      </c>
      <c r="O45" s="59">
        <f t="shared" si="6"/>
        <v>2.7837500000000001E-2</v>
      </c>
      <c r="P45" s="60">
        <f t="shared" si="10"/>
        <v>1.3</v>
      </c>
      <c r="Q45" s="61">
        <f>VLOOKUP(C45,LIBOR3M!A38:B5741,2,TRUE)</f>
        <v>1.4837499999999999</v>
      </c>
      <c r="R45" s="61">
        <f>1+(' Kalkulacja - LIBOR'!O45/12)</f>
        <v>1.0023197916666666</v>
      </c>
      <c r="S45" s="61">
        <f>' Kalkulacja - LIBOR'!S44-1</f>
        <v>322</v>
      </c>
      <c r="T45" s="61">
        <f>POWER(' Kalkulacja - LIBOR'!R45,' Kalkulacja - LIBOR'!S45)</f>
        <v>2.1087763355341393</v>
      </c>
      <c r="U45" s="63">
        <f t="shared" si="2"/>
        <v>903.30279875831593</v>
      </c>
      <c r="V45" s="64">
        <f t="shared" si="7"/>
        <v>252.46025677985355</v>
      </c>
      <c r="W45" s="33"/>
    </row>
    <row r="46" spans="1:23">
      <c r="A46" s="51"/>
      <c r="B46" s="70">
        <v>40</v>
      </c>
      <c r="C46" s="71">
        <f t="shared" si="8"/>
        <v>40833</v>
      </c>
      <c r="D46" s="72">
        <f t="shared" si="0"/>
        <v>1234.8744851219103</v>
      </c>
      <c r="E46" s="73">
        <f t="shared" si="9"/>
        <v>570.74448512191032</v>
      </c>
      <c r="F46" s="72">
        <f>ROUND(((' Kalkulacja - LIBOR'!G46*' Kalkulacja - LIBOR'!O46*(' Kalkulacja - LIBOR'!C46-' Kalkulacja - LIBOR'!C45))/365),2)</f>
        <v>664.13</v>
      </c>
      <c r="G46" s="89">
        <f>' Kalkulacja - LIBOR'!G45-' Kalkulacja - LIBOR'!E45</f>
        <v>278526.68096077803</v>
      </c>
      <c r="H46" s="65">
        <f t="shared" si="3"/>
        <v>598.28688279157211</v>
      </c>
      <c r="I46" s="65">
        <f t="shared" si="4"/>
        <v>276.51688279157213</v>
      </c>
      <c r="J46" s="65">
        <f>ROUND(((' Kalkulacja - LIBOR'!K46*' Kalkulacja - LIBOR'!O46*(' Kalkulacja - LIBOR'!C46-C45))/365),2)</f>
        <v>321.77</v>
      </c>
      <c r="K46" s="65">
        <f>' Kalkulacja - LIBOR'!K45-' Kalkulacja - LIBOR'!I45</f>
        <v>134943.96534547844</v>
      </c>
      <c r="L46" s="66">
        <f t="shared" si="5"/>
        <v>476203.75930765888</v>
      </c>
      <c r="M46" s="66">
        <f t="shared" si="1"/>
        <v>2111.294580683179</v>
      </c>
      <c r="N46" s="67">
        <f>VLOOKUP(C46,'Kursy NBP'!A42:C50742,3,TRUE)</f>
        <v>3.5289000000000001</v>
      </c>
      <c r="O46" s="59">
        <f t="shared" si="6"/>
        <v>2.8075000000000003E-2</v>
      </c>
      <c r="P46" s="60">
        <f t="shared" si="10"/>
        <v>1.3</v>
      </c>
      <c r="Q46" s="61">
        <f>VLOOKUP(C46,LIBOR3M!A39:B5741,2,TRUE)</f>
        <v>1.5075000000000001</v>
      </c>
      <c r="R46" s="61">
        <f>1+(' Kalkulacja - LIBOR'!O46/12)</f>
        <v>1.0023395833333333</v>
      </c>
      <c r="S46" s="61">
        <f>' Kalkulacja - LIBOR'!S45-1</f>
        <v>321</v>
      </c>
      <c r="T46" s="61">
        <f>POWER(' Kalkulacja - LIBOR'!R46,' Kalkulacja - LIBOR'!S46)</f>
        <v>2.11727333259658</v>
      </c>
      <c r="U46" s="63">
        <f t="shared" si="2"/>
        <v>876.42009556126868</v>
      </c>
      <c r="V46" s="64">
        <f t="shared" si="7"/>
        <v>248.35503855628343</v>
      </c>
      <c r="W46" s="33"/>
    </row>
    <row r="47" spans="1:23">
      <c r="A47" s="51"/>
      <c r="B47" s="70">
        <v>41</v>
      </c>
      <c r="C47" s="71">
        <f t="shared" si="8"/>
        <v>40863</v>
      </c>
      <c r="D47" s="72">
        <f t="shared" si="0"/>
        <v>1220.6188825829349</v>
      </c>
      <c r="E47" s="73">
        <f t="shared" si="9"/>
        <v>601.92888258293488</v>
      </c>
      <c r="F47" s="72">
        <f>ROUND(((' Kalkulacja - LIBOR'!G47*' Kalkulacja - LIBOR'!O47*(' Kalkulacja - LIBOR'!C47-' Kalkulacja - LIBOR'!C46))/365),2)</f>
        <v>618.69000000000005</v>
      </c>
      <c r="G47" s="89">
        <f>' Kalkulacja - LIBOR'!G46-' Kalkulacja - LIBOR'!E46</f>
        <v>277955.93647565611</v>
      </c>
      <c r="H47" s="65">
        <f t="shared" si="3"/>
        <v>591.38017538695874</v>
      </c>
      <c r="I47" s="65">
        <f t="shared" si="4"/>
        <v>291.63017538695874</v>
      </c>
      <c r="J47" s="65">
        <f>ROUND(((' Kalkulacja - LIBOR'!K47*' Kalkulacja - LIBOR'!O47*(' Kalkulacja - LIBOR'!C47-C46))/365),2)</f>
        <v>299.75</v>
      </c>
      <c r="K47" s="65">
        <f>' Kalkulacja - LIBOR'!K46-' Kalkulacja - LIBOR'!I46</f>
        <v>134667.44846268688</v>
      </c>
      <c r="L47" s="66">
        <f t="shared" si="5"/>
        <v>489381.50771340413</v>
      </c>
      <c r="M47" s="66">
        <f t="shared" si="1"/>
        <v>2149.0755573562078</v>
      </c>
      <c r="N47" s="67">
        <f>VLOOKUP(C47,'Kursy NBP'!A43:C50743,3,TRUE)</f>
        <v>3.6339999999999999</v>
      </c>
      <c r="O47" s="59">
        <f t="shared" si="6"/>
        <v>2.7081300000000003E-2</v>
      </c>
      <c r="P47" s="60">
        <f t="shared" si="10"/>
        <v>1.3</v>
      </c>
      <c r="Q47" s="61">
        <f>VLOOKUP(C47,LIBOR3M!A40:B5743,2,TRUE)</f>
        <v>1.4081300000000001</v>
      </c>
      <c r="R47" s="61">
        <f>1+(' Kalkulacja - LIBOR'!O47/12)</f>
        <v>1.002256775</v>
      </c>
      <c r="S47" s="61">
        <f>' Kalkulacja - LIBOR'!S46-1</f>
        <v>320</v>
      </c>
      <c r="T47" s="61">
        <f>POWER(' Kalkulacja - LIBOR'!R47,' Kalkulacja - LIBOR'!S47)</f>
        <v>2.057217493833492</v>
      </c>
      <c r="U47" s="63">
        <f t="shared" si="2"/>
        <v>928.45667477327288</v>
      </c>
      <c r="V47" s="64">
        <f t="shared" si="7"/>
        <v>255.49165513849007</v>
      </c>
      <c r="W47" s="33"/>
    </row>
    <row r="48" spans="1:23">
      <c r="A48" s="51"/>
      <c r="B48" s="70">
        <v>42</v>
      </c>
      <c r="C48" s="71">
        <f t="shared" si="8"/>
        <v>40896</v>
      </c>
      <c r="D48" s="72">
        <f t="shared" si="0"/>
        <v>1211.9714595802177</v>
      </c>
      <c r="E48" s="73">
        <f t="shared" si="9"/>
        <v>548.00145958021767</v>
      </c>
      <c r="F48" s="72">
        <f>ROUND(((' Kalkulacja - LIBOR'!G48*' Kalkulacja - LIBOR'!O48*(' Kalkulacja - LIBOR'!C48-' Kalkulacja - LIBOR'!C47))/365),2)</f>
        <v>663.97</v>
      </c>
      <c r="G48" s="89">
        <f>' Kalkulacja - LIBOR'!G47-' Kalkulacja - LIBOR'!E47</f>
        <v>277354.00759307318</v>
      </c>
      <c r="H48" s="65">
        <f t="shared" si="3"/>
        <v>587.19056571516569</v>
      </c>
      <c r="I48" s="65">
        <f t="shared" si="4"/>
        <v>265.50056571516569</v>
      </c>
      <c r="J48" s="65">
        <f>ROUND(((' Kalkulacja - LIBOR'!K48*' Kalkulacja - LIBOR'!O48*(' Kalkulacja - LIBOR'!C48-C47))/365),2)</f>
        <v>321.69</v>
      </c>
      <c r="K48" s="65">
        <f>' Kalkulacja - LIBOR'!K47-' Kalkulacja - LIBOR'!I47</f>
        <v>134375.81828729992</v>
      </c>
      <c r="L48" s="66">
        <f t="shared" si="5"/>
        <v>503250.87706776691</v>
      </c>
      <c r="M48" s="66">
        <f t="shared" si="1"/>
        <v>2199.0873876598671</v>
      </c>
      <c r="N48" s="67">
        <f>VLOOKUP(C48,'Kursy NBP'!A44:C50744,3,TRUE)</f>
        <v>3.7450999999999999</v>
      </c>
      <c r="O48" s="59">
        <f t="shared" si="6"/>
        <v>2.6478600000000001E-2</v>
      </c>
      <c r="P48" s="60">
        <f t="shared" si="10"/>
        <v>1.3</v>
      </c>
      <c r="Q48" s="61">
        <f>VLOOKUP(C48,LIBOR3M!A41:B5743,2,TRUE)</f>
        <v>1.3478600000000001</v>
      </c>
      <c r="R48" s="61">
        <f>1+(' Kalkulacja - LIBOR'!O48/12)</f>
        <v>1.0022065499999999</v>
      </c>
      <c r="S48" s="61">
        <f>' Kalkulacja - LIBOR'!S47-1</f>
        <v>319</v>
      </c>
      <c r="T48" s="61">
        <f>POWER(' Kalkulacja - LIBOR'!R48,' Kalkulacja - LIBOR'!S48)</f>
        <v>2.0200333210779693</v>
      </c>
      <c r="U48" s="63">
        <f t="shared" si="2"/>
        <v>987.11592807964939</v>
      </c>
      <c r="V48" s="64">
        <f t="shared" si="7"/>
        <v>263.57531923837797</v>
      </c>
      <c r="W48" s="33"/>
    </row>
    <row r="49" spans="1:23">
      <c r="A49" s="51"/>
      <c r="B49" s="70">
        <v>43</v>
      </c>
      <c r="C49" s="71">
        <f t="shared" si="8"/>
        <v>40925</v>
      </c>
      <c r="D49" s="72">
        <f t="shared" si="0"/>
        <v>1184.353351726136</v>
      </c>
      <c r="E49" s="73">
        <f t="shared" si="9"/>
        <v>645.37335172613598</v>
      </c>
      <c r="F49" s="72">
        <f>ROUND(((' Kalkulacja - LIBOR'!G49*' Kalkulacja - LIBOR'!O49*(' Kalkulacja - LIBOR'!C49-' Kalkulacja - LIBOR'!C48))/365),2)</f>
        <v>538.98</v>
      </c>
      <c r="G49" s="89">
        <f>' Kalkulacja - LIBOR'!G48-' Kalkulacja - LIBOR'!E48</f>
        <v>276806.00613349298</v>
      </c>
      <c r="H49" s="65">
        <f t="shared" si="3"/>
        <v>573.80981906157172</v>
      </c>
      <c r="I49" s="65">
        <f t="shared" si="4"/>
        <v>312.67981906157172</v>
      </c>
      <c r="J49" s="65">
        <f>ROUND(((' Kalkulacja - LIBOR'!K49*' Kalkulacja - LIBOR'!O49*(' Kalkulacja - LIBOR'!C49-C48))/365),2)</f>
        <v>261.13</v>
      </c>
      <c r="K49" s="65">
        <f>' Kalkulacja - LIBOR'!K48-' Kalkulacja - LIBOR'!I48</f>
        <v>134110.31772158475</v>
      </c>
      <c r="L49" s="66">
        <f t="shared" si="5"/>
        <v>499842.56518011854</v>
      </c>
      <c r="M49" s="66">
        <f t="shared" si="1"/>
        <v>2138.6465766243841</v>
      </c>
      <c r="N49" s="67">
        <f>VLOOKUP(C49,'Kursy NBP'!A45:C50745,3,TRUE)</f>
        <v>3.7271000000000001</v>
      </c>
      <c r="O49" s="59">
        <f t="shared" si="6"/>
        <v>2.45071E-2</v>
      </c>
      <c r="P49" s="60">
        <f t="shared" si="10"/>
        <v>1.3</v>
      </c>
      <c r="Q49" s="61">
        <f>VLOOKUP(C49,LIBOR3M!A42:B5745,2,TRUE)</f>
        <v>1.1507099999999999</v>
      </c>
      <c r="R49" s="61">
        <f>1+(' Kalkulacja - LIBOR'!O49/12)</f>
        <v>1.0020422583333333</v>
      </c>
      <c r="S49" s="61">
        <f>' Kalkulacja - LIBOR'!S48-1</f>
        <v>318</v>
      </c>
      <c r="T49" s="61">
        <f>POWER(' Kalkulacja - LIBOR'!R49,' Kalkulacja - LIBOR'!S49)</f>
        <v>1.9131974333572628</v>
      </c>
      <c r="U49" s="63">
        <f t="shared" si="2"/>
        <v>954.29322489824813</v>
      </c>
      <c r="V49" s="64">
        <f t="shared" si="7"/>
        <v>256.041754956467</v>
      </c>
      <c r="W49" s="33"/>
    </row>
    <row r="50" spans="1:23">
      <c r="A50" s="51"/>
      <c r="B50" s="70">
        <v>44</v>
      </c>
      <c r="C50" s="71">
        <f t="shared" si="8"/>
        <v>40954</v>
      </c>
      <c r="D50" s="72">
        <f t="shared" si="0"/>
        <v>1160.2551557363965</v>
      </c>
      <c r="E50" s="73">
        <f t="shared" si="9"/>
        <v>660.38515573639654</v>
      </c>
      <c r="F50" s="72">
        <f>ROUND(((' Kalkulacja - LIBOR'!G50*' Kalkulacja - LIBOR'!O50*(' Kalkulacja - LIBOR'!C50-' Kalkulacja - LIBOR'!C49))/365),2)</f>
        <v>499.87</v>
      </c>
      <c r="G50" s="89">
        <f>' Kalkulacja - LIBOR'!G49-' Kalkulacja - LIBOR'!E49</f>
        <v>276160.63278176682</v>
      </c>
      <c r="H50" s="65">
        <f t="shared" si="3"/>
        <v>562.13442748166938</v>
      </c>
      <c r="I50" s="65">
        <f t="shared" si="4"/>
        <v>319.94442748166938</v>
      </c>
      <c r="J50" s="65">
        <f>ROUND(((' Kalkulacja - LIBOR'!K50*' Kalkulacja - LIBOR'!O50*(' Kalkulacja - LIBOR'!C50-C49))/365),2)</f>
        <v>242.19</v>
      </c>
      <c r="K50" s="65">
        <f>' Kalkulacja - LIBOR'!K49-' Kalkulacja - LIBOR'!I49</f>
        <v>133797.63790252319</v>
      </c>
      <c r="L50" s="66">
        <f t="shared" si="5"/>
        <v>468064.27667439688</v>
      </c>
      <c r="M50" s="66">
        <f t="shared" si="1"/>
        <v>1966.5148676591239</v>
      </c>
      <c r="N50" s="67">
        <f>VLOOKUP(C50,'Kursy NBP'!A46:C50746,3,TRUE)</f>
        <v>3.4983</v>
      </c>
      <c r="O50" s="59">
        <f t="shared" si="6"/>
        <v>2.27821E-2</v>
      </c>
      <c r="P50" s="60">
        <f t="shared" si="10"/>
        <v>1.3</v>
      </c>
      <c r="Q50" s="61">
        <f>VLOOKUP(C50,LIBOR3M!A43:B5745,2,TRUE)</f>
        <v>0.97821000000000002</v>
      </c>
      <c r="R50" s="61">
        <f>1+(' Kalkulacja - LIBOR'!O50/12)</f>
        <v>1.0018985083333334</v>
      </c>
      <c r="S50" s="61">
        <f>' Kalkulacja - LIBOR'!S49-1</f>
        <v>317</v>
      </c>
      <c r="T50" s="61">
        <f>POWER(' Kalkulacja - LIBOR'!R50,' Kalkulacja - LIBOR'!S50)</f>
        <v>1.8244098717154218</v>
      </c>
      <c r="U50" s="63">
        <f t="shared" si="2"/>
        <v>806.25971192272732</v>
      </c>
      <c r="V50" s="64">
        <f t="shared" si="7"/>
        <v>230.47186116763208</v>
      </c>
      <c r="W50" s="41"/>
    </row>
    <row r="51" spans="1:23">
      <c r="A51" s="51"/>
      <c r="B51" s="70">
        <v>45</v>
      </c>
      <c r="C51" s="71">
        <f t="shared" si="8"/>
        <v>40987</v>
      </c>
      <c r="D51" s="72">
        <f t="shared" si="0"/>
        <v>1127.9886108238863</v>
      </c>
      <c r="E51" s="73">
        <f t="shared" si="9"/>
        <v>619.14861082388643</v>
      </c>
      <c r="F51" s="72">
        <f>ROUND(((' Kalkulacja - LIBOR'!G51*' Kalkulacja - LIBOR'!O51*(' Kalkulacja - LIBOR'!C51-' Kalkulacja - LIBOR'!C50))/365),2)</f>
        <v>508.84</v>
      </c>
      <c r="G51" s="89">
        <f>' Kalkulacja - LIBOR'!G50-' Kalkulacja - LIBOR'!E50</f>
        <v>275500.24762603041</v>
      </c>
      <c r="H51" s="65">
        <f t="shared" si="3"/>
        <v>546.50157063838128</v>
      </c>
      <c r="I51" s="65">
        <f t="shared" si="4"/>
        <v>299.97157063838131</v>
      </c>
      <c r="J51" s="65">
        <f>ROUND(((' Kalkulacja - LIBOR'!K51*' Kalkulacja - LIBOR'!O51*(' Kalkulacja - LIBOR'!C51-C50))/365),2)</f>
        <v>246.53</v>
      </c>
      <c r="K51" s="65">
        <f>' Kalkulacja - LIBOR'!K50-' Kalkulacja - LIBOR'!I50</f>
        <v>133477.69347504151</v>
      </c>
      <c r="L51" s="66">
        <f t="shared" si="5"/>
        <v>462139.81811863621</v>
      </c>
      <c r="M51" s="66">
        <f t="shared" si="1"/>
        <v>1892.1523880212674</v>
      </c>
      <c r="N51" s="67">
        <f>VLOOKUP(C51,'Kursy NBP'!A47:C50747,3,TRUE)</f>
        <v>3.4622999999999999</v>
      </c>
      <c r="O51" s="59">
        <f t="shared" si="6"/>
        <v>2.0428600000000002E-2</v>
      </c>
      <c r="P51" s="60">
        <f t="shared" si="10"/>
        <v>1.3</v>
      </c>
      <c r="Q51" s="61">
        <f>VLOOKUP(C51,LIBOR3M!A44:B5747,2,TRUE)</f>
        <v>0.74285999999999996</v>
      </c>
      <c r="R51" s="61">
        <f>1+(' Kalkulacja - LIBOR'!O51/12)</f>
        <v>1.0017023833333334</v>
      </c>
      <c r="S51" s="61">
        <f>' Kalkulacja - LIBOR'!S50-1</f>
        <v>316</v>
      </c>
      <c r="T51" s="61">
        <f>POWER(' Kalkulacja - LIBOR'!R51,' Kalkulacja - LIBOR'!S51)</f>
        <v>1.7117149302132733</v>
      </c>
      <c r="U51" s="63">
        <f t="shared" si="2"/>
        <v>764.16377719738102</v>
      </c>
      <c r="V51" s="64">
        <f t="shared" si="7"/>
        <v>220.70986835265026</v>
      </c>
      <c r="W51" s="33"/>
    </row>
    <row r="52" spans="1:23">
      <c r="A52" s="51"/>
      <c r="B52" s="70">
        <v>46</v>
      </c>
      <c r="C52" s="71">
        <f t="shared" si="8"/>
        <v>41015</v>
      </c>
      <c r="D52" s="72">
        <f t="shared" si="0"/>
        <v>1116.5557070376101</v>
      </c>
      <c r="E52" s="73">
        <f t="shared" si="9"/>
        <v>703.93570703761009</v>
      </c>
      <c r="F52" s="72">
        <f>ROUND(((' Kalkulacja - LIBOR'!G52*' Kalkulacja - LIBOR'!O52*(' Kalkulacja - LIBOR'!C52-' Kalkulacja - LIBOR'!C51))/365),2)</f>
        <v>412.62</v>
      </c>
      <c r="G52" s="89">
        <f>' Kalkulacja - LIBOR'!G51-' Kalkulacja - LIBOR'!E51</f>
        <v>274881.09901520651</v>
      </c>
      <c r="H52" s="65">
        <f t="shared" si="3"/>
        <v>540.96242329998427</v>
      </c>
      <c r="I52" s="65">
        <f t="shared" si="4"/>
        <v>341.0524232999843</v>
      </c>
      <c r="J52" s="65">
        <f>ROUND(((' Kalkulacja - LIBOR'!K52*' Kalkulacja - LIBOR'!O52*(' Kalkulacja - LIBOR'!C52-C51))/365),2)</f>
        <v>199.91</v>
      </c>
      <c r="K52" s="65">
        <f>' Kalkulacja - LIBOR'!K51-' Kalkulacja - LIBOR'!I51</f>
        <v>133177.72190440312</v>
      </c>
      <c r="L52" s="66">
        <f t="shared" si="5"/>
        <v>465189.7826120801</v>
      </c>
      <c r="M52" s="66">
        <f t="shared" si="1"/>
        <v>1889.5817445868449</v>
      </c>
      <c r="N52" s="67">
        <f>VLOOKUP(C52,'Kursy NBP'!A48:C50748,3,TRUE)</f>
        <v>3.4929999999999999</v>
      </c>
      <c r="O52" s="59">
        <f t="shared" si="6"/>
        <v>1.9567899999999999E-2</v>
      </c>
      <c r="P52" s="60">
        <f t="shared" si="10"/>
        <v>1.3</v>
      </c>
      <c r="Q52" s="61">
        <f>VLOOKUP(C52,LIBOR3M!A45:B5747,2,TRUE)</f>
        <v>0.65678999999999998</v>
      </c>
      <c r="R52" s="61">
        <f>1+(' Kalkulacja - LIBOR'!O52/12)</f>
        <v>1.0016306583333334</v>
      </c>
      <c r="S52" s="61">
        <f>' Kalkulacja - LIBOR'!S51-1</f>
        <v>315</v>
      </c>
      <c r="T52" s="61">
        <f>POWER(' Kalkulacja - LIBOR'!R52,' Kalkulacja - LIBOR'!S52)</f>
        <v>1.6706938678780983</v>
      </c>
      <c r="U52" s="63">
        <f t="shared" si="2"/>
        <v>773.02603754923484</v>
      </c>
      <c r="V52" s="64">
        <f t="shared" si="7"/>
        <v>221.30719655002429</v>
      </c>
      <c r="W52" s="33"/>
    </row>
    <row r="53" spans="1:23">
      <c r="A53" s="51"/>
      <c r="B53" s="70">
        <v>47</v>
      </c>
      <c r="C53" s="71">
        <f t="shared" si="8"/>
        <v>41046</v>
      </c>
      <c r="D53" s="72">
        <f t="shared" si="0"/>
        <v>1110.4893042199865</v>
      </c>
      <c r="E53" s="73">
        <f t="shared" si="9"/>
        <v>665.13930421998646</v>
      </c>
      <c r="F53" s="72">
        <f>ROUND(((' Kalkulacja - LIBOR'!G53*' Kalkulacja - LIBOR'!O53*(' Kalkulacja - LIBOR'!C53-' Kalkulacja - LIBOR'!C52))/365),2)</f>
        <v>445.35</v>
      </c>
      <c r="G53" s="89">
        <f>' Kalkulacja - LIBOR'!G52-' Kalkulacja - LIBOR'!E52</f>
        <v>274177.16330816888</v>
      </c>
      <c r="H53" s="65">
        <f t="shared" si="3"/>
        <v>538.02329445347891</v>
      </c>
      <c r="I53" s="65">
        <f t="shared" si="4"/>
        <v>322.25329445347893</v>
      </c>
      <c r="J53" s="65">
        <f>ROUND(((' Kalkulacja - LIBOR'!K53*' Kalkulacja - LIBOR'!O53*(' Kalkulacja - LIBOR'!C53-C52))/365),2)</f>
        <v>215.77</v>
      </c>
      <c r="K53" s="65">
        <f>' Kalkulacja - LIBOR'!K52-' Kalkulacja - LIBOR'!I52</f>
        <v>132836.66948110313</v>
      </c>
      <c r="L53" s="66">
        <f t="shared" si="5"/>
        <v>474997.36273052858</v>
      </c>
      <c r="M53" s="66">
        <f t="shared" si="1"/>
        <v>1923.8636963067499</v>
      </c>
      <c r="N53" s="67">
        <f>VLOOKUP(C53,'Kursy NBP'!A49:C50749,3,TRUE)</f>
        <v>3.5758000000000001</v>
      </c>
      <c r="O53" s="59">
        <f t="shared" si="6"/>
        <v>1.9125E-2</v>
      </c>
      <c r="P53" s="60">
        <f t="shared" si="10"/>
        <v>1.3</v>
      </c>
      <c r="Q53" s="61">
        <f>VLOOKUP(C53,LIBOR3M!A46:B5749,2,TRUE)</f>
        <v>0.61250000000000004</v>
      </c>
      <c r="R53" s="61">
        <f>1+(' Kalkulacja - LIBOR'!O53/12)</f>
        <v>1.0015937500000001</v>
      </c>
      <c r="S53" s="61">
        <f>' Kalkulacja - LIBOR'!S52-1</f>
        <v>314</v>
      </c>
      <c r="T53" s="61">
        <f>POWER(' Kalkulacja - LIBOR'!R53,' Kalkulacja - LIBOR'!S53)</f>
        <v>1.648785798085306</v>
      </c>
      <c r="U53" s="63">
        <f t="shared" si="2"/>
        <v>813.37439208676346</v>
      </c>
      <c r="V53" s="64">
        <f t="shared" si="7"/>
        <v>227.46641089735539</v>
      </c>
      <c r="W53" s="33"/>
    </row>
    <row r="54" spans="1:23">
      <c r="A54" s="51"/>
      <c r="B54" s="70">
        <v>48</v>
      </c>
      <c r="C54" s="71">
        <f t="shared" si="8"/>
        <v>41078</v>
      </c>
      <c r="D54" s="72">
        <f t="shared" si="0"/>
        <v>1104.495871346772</v>
      </c>
      <c r="E54" s="73">
        <f t="shared" si="9"/>
        <v>656.77587134677196</v>
      </c>
      <c r="F54" s="72">
        <f>ROUND(((' Kalkulacja - LIBOR'!G54*' Kalkulacja - LIBOR'!O54*(' Kalkulacja - LIBOR'!C54-' Kalkulacja - LIBOR'!C53))/365),2)</f>
        <v>447.72</v>
      </c>
      <c r="G54" s="89">
        <f>' Kalkulacja - LIBOR'!G53-' Kalkulacja - LIBOR'!E53</f>
        <v>273512.0240039489</v>
      </c>
      <c r="H54" s="65">
        <f t="shared" si="3"/>
        <v>535.11952940675553</v>
      </c>
      <c r="I54" s="65">
        <f t="shared" si="4"/>
        <v>318.19952940675557</v>
      </c>
      <c r="J54" s="65">
        <f>ROUND(((' Kalkulacja - LIBOR'!K54*' Kalkulacja - LIBOR'!O54*(' Kalkulacja - LIBOR'!C54-C53))/365),2)</f>
        <v>216.92</v>
      </c>
      <c r="K54" s="65">
        <f>' Kalkulacja - LIBOR'!K53-' Kalkulacja - LIBOR'!I53</f>
        <v>132514.41618664964</v>
      </c>
      <c r="L54" s="66">
        <f t="shared" si="5"/>
        <v>478880.59721531445</v>
      </c>
      <c r="M54" s="66">
        <f t="shared" si="1"/>
        <v>1933.814955370133</v>
      </c>
      <c r="N54" s="67">
        <f>VLOOKUP(C54,'Kursy NBP'!A50:C50750,3,TRUE)</f>
        <v>3.6137999999999999</v>
      </c>
      <c r="O54" s="59">
        <f t="shared" si="6"/>
        <v>1.8671400000000001E-2</v>
      </c>
      <c r="P54" s="60">
        <f t="shared" si="10"/>
        <v>1.3</v>
      </c>
      <c r="Q54" s="61">
        <f>VLOOKUP(C54,LIBOR3M!A47:B5749,2,TRUE)</f>
        <v>0.56713999999999998</v>
      </c>
      <c r="R54" s="61">
        <f>1+(' Kalkulacja - LIBOR'!O54/12)</f>
        <v>1.00155595</v>
      </c>
      <c r="S54" s="61">
        <f>' Kalkulacja - LIBOR'!S53-1</f>
        <v>313</v>
      </c>
      <c r="T54" s="61">
        <f>POWER(' Kalkulacja - LIBOR'!R54,' Kalkulacja - LIBOR'!S54)</f>
        <v>1.6268308510477947</v>
      </c>
      <c r="U54" s="63">
        <f t="shared" si="2"/>
        <v>829.31908402336103</v>
      </c>
      <c r="V54" s="64">
        <f t="shared" si="7"/>
        <v>229.48671316159198</v>
      </c>
      <c r="W54" s="33"/>
    </row>
    <row r="55" spans="1:23">
      <c r="A55" s="51"/>
      <c r="B55" s="70">
        <v>49</v>
      </c>
      <c r="C55" s="71">
        <f t="shared" si="8"/>
        <v>41107</v>
      </c>
      <c r="D55" s="72">
        <f t="shared" si="0"/>
        <v>1076.6918045266234</v>
      </c>
      <c r="E55" s="73">
        <f t="shared" si="9"/>
        <v>717.98180452662336</v>
      </c>
      <c r="F55" s="72">
        <f>ROUND(((' Kalkulacja - LIBOR'!G55*' Kalkulacja - LIBOR'!O55*(' Kalkulacja - LIBOR'!C55-' Kalkulacja - LIBOR'!C54))/365),2)</f>
        <v>358.71</v>
      </c>
      <c r="G55" s="89">
        <f>' Kalkulacja - LIBOR'!G54-' Kalkulacja - LIBOR'!E54</f>
        <v>272855.24813260214</v>
      </c>
      <c r="H55" s="65">
        <f t="shared" si="3"/>
        <v>521.64869115915849</v>
      </c>
      <c r="I55" s="65">
        <f t="shared" si="4"/>
        <v>347.85869115915852</v>
      </c>
      <c r="J55" s="65">
        <f>ROUND(((' Kalkulacja - LIBOR'!K55*' Kalkulacja - LIBOR'!O55*(' Kalkulacja - LIBOR'!C55-C54))/365),2)</f>
        <v>173.79</v>
      </c>
      <c r="K55" s="65">
        <f>' Kalkulacja - LIBOR'!K54-' Kalkulacja - LIBOR'!I54</f>
        <v>132196.21665724288</v>
      </c>
      <c r="L55" s="66">
        <f t="shared" si="5"/>
        <v>464828.3370101974</v>
      </c>
      <c r="M55" s="66">
        <f t="shared" si="1"/>
        <v>1834.221127853833</v>
      </c>
      <c r="N55" s="67">
        <f>VLOOKUP(C55,'Kursy NBP'!A51:C50751,3,TRUE)</f>
        <v>3.5162</v>
      </c>
      <c r="O55" s="59">
        <f t="shared" si="6"/>
        <v>1.6546400000000003E-2</v>
      </c>
      <c r="P55" s="60">
        <f t="shared" si="10"/>
        <v>1.3</v>
      </c>
      <c r="Q55" s="61">
        <f>VLOOKUP(C55,LIBOR3M!A48:B5751,2,TRUE)</f>
        <v>0.35464000000000001</v>
      </c>
      <c r="R55" s="61">
        <f>1+(' Kalkulacja - LIBOR'!O55/12)</f>
        <v>1.0013788666666668</v>
      </c>
      <c r="S55" s="61">
        <f>' Kalkulacja - LIBOR'!S54-1</f>
        <v>312</v>
      </c>
      <c r="T55" s="61">
        <f>POWER(' Kalkulacja - LIBOR'!R55,' Kalkulacja - LIBOR'!S55)</f>
        <v>1.5371192899327315</v>
      </c>
      <c r="U55" s="63">
        <f t="shared" si="2"/>
        <v>757.52932332720957</v>
      </c>
      <c r="V55" s="64">
        <f t="shared" si="7"/>
        <v>215.4397711527244</v>
      </c>
      <c r="W55" s="33"/>
    </row>
    <row r="56" spans="1:23">
      <c r="A56" s="51"/>
      <c r="B56" s="70">
        <v>50</v>
      </c>
      <c r="C56" s="71">
        <f t="shared" si="8"/>
        <v>41138</v>
      </c>
      <c r="D56" s="72">
        <f t="shared" si="0"/>
        <v>1056.4651416537172</v>
      </c>
      <c r="E56" s="73">
        <f t="shared" si="9"/>
        <v>710.11514165371716</v>
      </c>
      <c r="F56" s="72">
        <f>ROUND(((' Kalkulacja - LIBOR'!G56*' Kalkulacja - LIBOR'!O56*(' Kalkulacja - LIBOR'!C56-' Kalkulacja - LIBOR'!C55))/365),2)</f>
        <v>346.35</v>
      </c>
      <c r="G56" s="89">
        <f>' Kalkulacja - LIBOR'!G55-' Kalkulacja - LIBOR'!E55</f>
        <v>272137.26632807549</v>
      </c>
      <c r="H56" s="65">
        <f t="shared" si="3"/>
        <v>511.84902404187261</v>
      </c>
      <c r="I56" s="65">
        <f t="shared" si="4"/>
        <v>344.0490240418726</v>
      </c>
      <c r="J56" s="65">
        <f>ROUND(((' Kalkulacja - LIBOR'!K56*' Kalkulacja - LIBOR'!O56*(' Kalkulacja - LIBOR'!C56-C55))/365),2)</f>
        <v>167.8</v>
      </c>
      <c r="K56" s="65">
        <f>' Kalkulacja - LIBOR'!K55-' Kalkulacja - LIBOR'!I55</f>
        <v>131848.35796608371</v>
      </c>
      <c r="L56" s="66">
        <f t="shared" si="5"/>
        <v>453189.17600102292</v>
      </c>
      <c r="M56" s="66">
        <f t="shared" si="1"/>
        <v>1759.3274654367244</v>
      </c>
      <c r="N56" s="67">
        <f>VLOOKUP(C56,'Kursy NBP'!A52:C50752,3,TRUE)</f>
        <v>3.4371999999999998</v>
      </c>
      <c r="O56" s="59">
        <f t="shared" si="6"/>
        <v>1.4985E-2</v>
      </c>
      <c r="P56" s="60">
        <f t="shared" si="10"/>
        <v>1.3</v>
      </c>
      <c r="Q56" s="61">
        <f>VLOOKUP(C56,LIBOR3M!A49:B5751,2,TRUE)</f>
        <v>0.19850000000000001</v>
      </c>
      <c r="R56" s="61">
        <f>1+(' Kalkulacja - LIBOR'!O56/12)</f>
        <v>1.00124875</v>
      </c>
      <c r="S56" s="61">
        <f>' Kalkulacja - LIBOR'!S55-1</f>
        <v>311</v>
      </c>
      <c r="T56" s="61">
        <f>POWER(' Kalkulacja - LIBOR'!R56,' Kalkulacja - LIBOR'!S56)</f>
        <v>1.4742051580133537</v>
      </c>
      <c r="U56" s="63">
        <f t="shared" si="2"/>
        <v>702.86232378300724</v>
      </c>
      <c r="V56" s="64">
        <f t="shared" si="7"/>
        <v>204.48688577417877</v>
      </c>
      <c r="W56" s="33"/>
    </row>
    <row r="57" spans="1:23">
      <c r="A57" s="51"/>
      <c r="B57" s="70">
        <v>51</v>
      </c>
      <c r="C57" s="71">
        <f t="shared" si="8"/>
        <v>41169</v>
      </c>
      <c r="D57" s="72">
        <f t="shared" si="0"/>
        <v>1051.5708925853321</v>
      </c>
      <c r="E57" s="73">
        <f t="shared" si="9"/>
        <v>715.00089258533217</v>
      </c>
      <c r="F57" s="72">
        <f>ROUND(((' Kalkulacja - LIBOR'!G57*' Kalkulacja - LIBOR'!O57*(' Kalkulacja - LIBOR'!C57-' Kalkulacja - LIBOR'!C56))/365),2)</f>
        <v>336.57</v>
      </c>
      <c r="G57" s="89">
        <f>' Kalkulacja - LIBOR'!G56-' Kalkulacja - LIBOR'!E56</f>
        <v>271427.1511864218</v>
      </c>
      <c r="H57" s="65">
        <f t="shared" si="3"/>
        <v>509.47778410724459</v>
      </c>
      <c r="I57" s="65">
        <f t="shared" si="4"/>
        <v>346.40778410724459</v>
      </c>
      <c r="J57" s="65">
        <f>ROUND(((' Kalkulacja - LIBOR'!K57*' Kalkulacja - LIBOR'!O57*(' Kalkulacja - LIBOR'!C57-C56))/365),2)</f>
        <v>163.07</v>
      </c>
      <c r="K57" s="65">
        <f>' Kalkulacja - LIBOR'!K56-' Kalkulacja - LIBOR'!I56</f>
        <v>131504.30894204185</v>
      </c>
      <c r="L57" s="66">
        <f t="shared" si="5"/>
        <v>452072.36285005725</v>
      </c>
      <c r="M57" s="66">
        <f t="shared" si="1"/>
        <v>1751.4317784254747</v>
      </c>
      <c r="N57" s="67">
        <f>VLOOKUP(C57,'Kursy NBP'!A53:C50753,3,TRUE)</f>
        <v>3.4377</v>
      </c>
      <c r="O57" s="59">
        <f t="shared" si="6"/>
        <v>1.46E-2</v>
      </c>
      <c r="P57" s="60">
        <f t="shared" si="10"/>
        <v>1.3</v>
      </c>
      <c r="Q57" s="61">
        <f>VLOOKUP(C57,LIBOR3M!A50:B5753,2,TRUE)</f>
        <v>0.16</v>
      </c>
      <c r="R57" s="61">
        <f>1+(' Kalkulacja - LIBOR'!O57/12)</f>
        <v>1.0012166666666666</v>
      </c>
      <c r="S57" s="61">
        <f>' Kalkulacja - LIBOR'!S56-1</f>
        <v>310</v>
      </c>
      <c r="T57" s="61">
        <f>POWER(' Kalkulacja - LIBOR'!R57,' Kalkulacja - LIBOR'!S57)</f>
        <v>1.4578130613331728</v>
      </c>
      <c r="U57" s="63">
        <f t="shared" si="2"/>
        <v>699.8608858401426</v>
      </c>
      <c r="V57" s="64">
        <f t="shared" si="7"/>
        <v>203.58404917245326</v>
      </c>
      <c r="W57" s="33"/>
    </row>
    <row r="58" spans="1:23">
      <c r="A58" s="51"/>
      <c r="B58" s="70">
        <v>52</v>
      </c>
      <c r="C58" s="71">
        <f t="shared" si="8"/>
        <v>41199</v>
      </c>
      <c r="D58" s="72">
        <f t="shared" si="0"/>
        <v>1048.508183730522</v>
      </c>
      <c r="E58" s="73">
        <f t="shared" si="9"/>
        <v>729.05818373052193</v>
      </c>
      <c r="F58" s="72">
        <f>ROUND(((' Kalkulacja - LIBOR'!G58*' Kalkulacja - LIBOR'!O58*(' Kalkulacja - LIBOR'!C58-' Kalkulacja - LIBOR'!C57))/365),2)</f>
        <v>319.45</v>
      </c>
      <c r="G58" s="89">
        <f>' Kalkulacja - LIBOR'!G57-' Kalkulacja - LIBOR'!E57</f>
        <v>270712.15029383649</v>
      </c>
      <c r="H58" s="65">
        <f t="shared" si="3"/>
        <v>507.99394329270473</v>
      </c>
      <c r="I58" s="65">
        <f t="shared" si="4"/>
        <v>353.22394329270469</v>
      </c>
      <c r="J58" s="65">
        <f>ROUND(((' Kalkulacja - LIBOR'!K58*' Kalkulacja - LIBOR'!O58*(' Kalkulacja - LIBOR'!C58-C57))/365),2)</f>
        <v>154.77000000000001</v>
      </c>
      <c r="K58" s="65">
        <f>' Kalkulacja - LIBOR'!K57-' Kalkulacja - LIBOR'!I57</f>
        <v>131157.9011579346</v>
      </c>
      <c r="L58" s="66">
        <f t="shared" si="5"/>
        <v>447996.04298515723</v>
      </c>
      <c r="M58" s="66">
        <f t="shared" si="1"/>
        <v>1735.1549121048915</v>
      </c>
      <c r="N58" s="67">
        <f>VLOOKUP(C58,'Kursy NBP'!A54:C50754,3,TRUE)</f>
        <v>3.4157000000000002</v>
      </c>
      <c r="O58" s="59">
        <f t="shared" si="6"/>
        <v>1.4357100000000001E-2</v>
      </c>
      <c r="P58" s="60">
        <f t="shared" si="10"/>
        <v>1.3</v>
      </c>
      <c r="Q58" s="61">
        <f>VLOOKUP(C58,LIBOR3M!A51:B5753,2,TRUE)</f>
        <v>0.13571</v>
      </c>
      <c r="R58" s="61">
        <f>1+(' Kalkulacja - LIBOR'!O58/12)</f>
        <v>1.0011964250000001</v>
      </c>
      <c r="S58" s="61">
        <f>' Kalkulacja - LIBOR'!S57-1</f>
        <v>309</v>
      </c>
      <c r="T58" s="61">
        <f>POWER(' Kalkulacja - LIBOR'!R58,' Kalkulacja - LIBOR'!S58)</f>
        <v>1.446973805523001</v>
      </c>
      <c r="U58" s="63">
        <f t="shared" si="2"/>
        <v>686.64672837436956</v>
      </c>
      <c r="V58" s="64">
        <f t="shared" si="7"/>
        <v>201.02664999103246</v>
      </c>
      <c r="W58" s="33"/>
    </row>
    <row r="59" spans="1:23">
      <c r="A59" s="51"/>
      <c r="B59" s="70">
        <v>53</v>
      </c>
      <c r="C59" s="71">
        <f t="shared" si="8"/>
        <v>41229</v>
      </c>
      <c r="D59" s="72">
        <f t="shared" si="0"/>
        <v>1047.3165004260015</v>
      </c>
      <c r="E59" s="73">
        <f t="shared" si="9"/>
        <v>730.78650042600157</v>
      </c>
      <c r="F59" s="72">
        <f>ROUND(((' Kalkulacja - LIBOR'!G59*' Kalkulacja - LIBOR'!O59*(' Kalkulacja - LIBOR'!C59-' Kalkulacja - LIBOR'!C58))/365),2)</f>
        <v>316.52999999999997</v>
      </c>
      <c r="G59" s="89">
        <f>' Kalkulacja - LIBOR'!G58-' Kalkulacja - LIBOR'!E58</f>
        <v>269983.09211010596</v>
      </c>
      <c r="H59" s="65">
        <f t="shared" si="3"/>
        <v>507.41657823491374</v>
      </c>
      <c r="I59" s="65">
        <f t="shared" si="4"/>
        <v>354.05657823491373</v>
      </c>
      <c r="J59" s="65">
        <f>ROUND(((' Kalkulacja - LIBOR'!K59*' Kalkulacja - LIBOR'!O59*(' Kalkulacja - LIBOR'!C59-C58))/365),2)</f>
        <v>153.36000000000001</v>
      </c>
      <c r="K59" s="65">
        <f>' Kalkulacja - LIBOR'!K58-' Kalkulacja - LIBOR'!I58</f>
        <v>130804.6772146419</v>
      </c>
      <c r="L59" s="66">
        <f t="shared" si="5"/>
        <v>456769.93283352948</v>
      </c>
      <c r="M59" s="66">
        <f t="shared" si="1"/>
        <v>1771.8986911963189</v>
      </c>
      <c r="N59" s="67">
        <f>VLOOKUP(C59,'Kursy NBP'!A55:C50755,3,TRUE)</f>
        <v>3.492</v>
      </c>
      <c r="O59" s="59">
        <f t="shared" si="6"/>
        <v>1.4264300000000001E-2</v>
      </c>
      <c r="P59" s="60">
        <f t="shared" si="10"/>
        <v>1.3</v>
      </c>
      <c r="Q59" s="61">
        <f>VLOOKUP(C59,LIBOR3M!A52:B5755,2,TRUE)</f>
        <v>0.12642999999999999</v>
      </c>
      <c r="R59" s="61">
        <f>1+(' Kalkulacja - LIBOR'!O59/12)</f>
        <v>1.0011886916666666</v>
      </c>
      <c r="S59" s="61">
        <f>' Kalkulacja - LIBOR'!S58-1</f>
        <v>308</v>
      </c>
      <c r="T59" s="61">
        <f>POWER(' Kalkulacja - LIBOR'!R59,' Kalkulacja - LIBOR'!S59)</f>
        <v>1.441810485525411</v>
      </c>
      <c r="U59" s="63">
        <f t="shared" si="2"/>
        <v>724.58219077031731</v>
      </c>
      <c r="V59" s="64">
        <f t="shared" si="7"/>
        <v>207.4977636799305</v>
      </c>
      <c r="W59" s="33"/>
    </row>
    <row r="60" spans="1:23">
      <c r="A60" s="51"/>
      <c r="B60" s="70">
        <v>54</v>
      </c>
      <c r="C60" s="71">
        <f t="shared" si="8"/>
        <v>41260</v>
      </c>
      <c r="D60" s="72">
        <f t="shared" si="0"/>
        <v>1046.8491807853886</v>
      </c>
      <c r="E60" s="73">
        <f t="shared" si="9"/>
        <v>721.46918078538863</v>
      </c>
      <c r="F60" s="72">
        <f>ROUND(((' Kalkulacja - LIBOR'!G60*' Kalkulacja - LIBOR'!O60*(' Kalkulacja - LIBOR'!C60-' Kalkulacja - LIBOR'!C59))/365),2)</f>
        <v>325.38</v>
      </c>
      <c r="G60" s="89">
        <f>' Kalkulacja - LIBOR'!G59-' Kalkulacja - LIBOR'!E59</f>
        <v>269252.30560967996</v>
      </c>
      <c r="H60" s="65">
        <f t="shared" si="3"/>
        <v>507.19017999472453</v>
      </c>
      <c r="I60" s="65">
        <f t="shared" si="4"/>
        <v>349.55017999472454</v>
      </c>
      <c r="J60" s="65">
        <f>ROUND(((' Kalkulacja - LIBOR'!K60*' Kalkulacja - LIBOR'!O60*(' Kalkulacja - LIBOR'!C60-C59))/365),2)</f>
        <v>157.63999999999999</v>
      </c>
      <c r="K60" s="65">
        <f>' Kalkulacja - LIBOR'!K59-' Kalkulacja - LIBOR'!I59</f>
        <v>130450.62063640698</v>
      </c>
      <c r="L60" s="66">
        <f t="shared" si="5"/>
        <v>443871.28177743842</v>
      </c>
      <c r="M60" s="66">
        <f t="shared" si="1"/>
        <v>1725.7653064500498</v>
      </c>
      <c r="N60" s="67">
        <f>VLOOKUP(C60,'Kursy NBP'!A56:C50756,3,TRUE)</f>
        <v>3.4026000000000001</v>
      </c>
      <c r="O60" s="59">
        <f t="shared" si="6"/>
        <v>1.4228600000000001E-2</v>
      </c>
      <c r="P60" s="60">
        <f t="shared" si="10"/>
        <v>1.3</v>
      </c>
      <c r="Q60" s="61">
        <f>VLOOKUP(C60,LIBOR3M!A53:B5755,2,TRUE)</f>
        <v>0.12286</v>
      </c>
      <c r="R60" s="61">
        <f>1+(' Kalkulacja - LIBOR'!O60/12)</f>
        <v>1.0011857166666667</v>
      </c>
      <c r="S60" s="61">
        <f>' Kalkulacja - LIBOR'!S59-1</f>
        <v>307</v>
      </c>
      <c r="T60" s="61">
        <f>POWER(' Kalkulacja - LIBOR'!R60,' Kalkulacja - LIBOR'!S60)</f>
        <v>1.4387855328411421</v>
      </c>
      <c r="U60" s="63">
        <f t="shared" si="2"/>
        <v>678.91612566466119</v>
      </c>
      <c r="V60" s="64">
        <f t="shared" si="7"/>
        <v>199.52863271165026</v>
      </c>
      <c r="W60" s="33"/>
    </row>
    <row r="61" spans="1:23">
      <c r="A61" s="51"/>
      <c r="B61" s="70">
        <v>55</v>
      </c>
      <c r="C61" s="71">
        <f t="shared" si="8"/>
        <v>41291</v>
      </c>
      <c r="D61" s="72">
        <f t="shared" si="0"/>
        <v>1048.7598219235683</v>
      </c>
      <c r="E61" s="73">
        <f t="shared" si="9"/>
        <v>720.82982192356826</v>
      </c>
      <c r="F61" s="72">
        <f>ROUND(((' Kalkulacja - LIBOR'!G61*' Kalkulacja - LIBOR'!O61*(' Kalkulacja - LIBOR'!C61-' Kalkulacja - LIBOR'!C60))/365),2)</f>
        <v>327.93</v>
      </c>
      <c r="G61" s="89">
        <f>' Kalkulacja - LIBOR'!G60-' Kalkulacja - LIBOR'!E60</f>
        <v>268530.83642889454</v>
      </c>
      <c r="H61" s="65">
        <f t="shared" si="3"/>
        <v>508.11585476911267</v>
      </c>
      <c r="I61" s="65">
        <f t="shared" si="4"/>
        <v>349.23585476911268</v>
      </c>
      <c r="J61" s="65">
        <f>ROUND(((' Kalkulacja - LIBOR'!K61*' Kalkulacja - LIBOR'!O61*(' Kalkulacja - LIBOR'!C61-C60))/365),2)</f>
        <v>158.88</v>
      </c>
      <c r="K61" s="65">
        <f>' Kalkulacja - LIBOR'!K60-' Kalkulacja - LIBOR'!I60</f>
        <v>130101.07045641226</v>
      </c>
      <c r="L61" s="66">
        <f t="shared" si="5"/>
        <v>443267.35715204215</v>
      </c>
      <c r="M61" s="66">
        <f t="shared" si="1"/>
        <v>1731.2015287838437</v>
      </c>
      <c r="N61" s="67">
        <f>VLOOKUP(C61,'Kursy NBP'!A57:C50757,3,TRUE)</f>
        <v>3.4070999999999998</v>
      </c>
      <c r="O61" s="59">
        <f t="shared" si="6"/>
        <v>1.4378600000000002E-2</v>
      </c>
      <c r="P61" s="60">
        <f t="shared" si="10"/>
        <v>1.3</v>
      </c>
      <c r="Q61" s="61">
        <f>VLOOKUP(C61,LIBOR3M!A54:B5757,2,TRUE)</f>
        <v>0.13786000000000001</v>
      </c>
      <c r="R61" s="61">
        <f>1+(' Kalkulacja - LIBOR'!O61/12)</f>
        <v>1.0011982166666666</v>
      </c>
      <c r="S61" s="61">
        <f>' Kalkulacja - LIBOR'!S60-1</f>
        <v>306</v>
      </c>
      <c r="T61" s="61">
        <f>POWER(' Kalkulacja - LIBOR'!R61,' Kalkulacja - LIBOR'!S61)</f>
        <v>1.4425823550611327</v>
      </c>
      <c r="U61" s="63">
        <f t="shared" si="2"/>
        <v>682.44170686027542</v>
      </c>
      <c r="V61" s="64">
        <f t="shared" si="7"/>
        <v>200.29987580648512</v>
      </c>
      <c r="W61" s="33"/>
    </row>
    <row r="62" spans="1:23">
      <c r="A62" s="51"/>
      <c r="B62" s="70">
        <v>56</v>
      </c>
      <c r="C62" s="71">
        <f t="shared" si="8"/>
        <v>41319</v>
      </c>
      <c r="D62" s="72">
        <f t="shared" si="0"/>
        <v>1049.6801162166973</v>
      </c>
      <c r="E62" s="73">
        <f t="shared" si="9"/>
        <v>752.81011621669734</v>
      </c>
      <c r="F62" s="72">
        <f>ROUND(((' Kalkulacja - LIBOR'!G62*' Kalkulacja - LIBOR'!O62*(' Kalkulacja - LIBOR'!C62-' Kalkulacja - LIBOR'!C61))/365),2)</f>
        <v>296.87</v>
      </c>
      <c r="G62" s="89">
        <f>' Kalkulacja - LIBOR'!G61-' Kalkulacja - LIBOR'!E61</f>
        <v>267810.00660697097</v>
      </c>
      <c r="H62" s="65">
        <f t="shared" si="3"/>
        <v>508.56173206351463</v>
      </c>
      <c r="I62" s="65">
        <f t="shared" si="4"/>
        <v>364.73173206351464</v>
      </c>
      <c r="J62" s="65">
        <f>ROUND(((' Kalkulacja - LIBOR'!K62*' Kalkulacja - LIBOR'!O62*(' Kalkulacja - LIBOR'!C62-C61))/365),2)</f>
        <v>143.83000000000001</v>
      </c>
      <c r="K62" s="65">
        <f>' Kalkulacja - LIBOR'!K61-' Kalkulacja - LIBOR'!I61</f>
        <v>129751.83460164315</v>
      </c>
      <c r="L62" s="66">
        <f t="shared" si="5"/>
        <v>444374.08314370742</v>
      </c>
      <c r="M62" s="66">
        <f t="shared" si="1"/>
        <v>1741.7222199711248</v>
      </c>
      <c r="N62" s="67">
        <f>VLOOKUP(C62,'Kursy NBP'!A58:C50758,3,TRUE)</f>
        <v>3.4247999999999998</v>
      </c>
      <c r="O62" s="59">
        <f t="shared" si="6"/>
        <v>1.4450000000000001E-2</v>
      </c>
      <c r="P62" s="60">
        <f t="shared" si="10"/>
        <v>1.3</v>
      </c>
      <c r="Q62" s="61">
        <f>VLOOKUP(C62,LIBOR3M!A55:B5757,2,TRUE)</f>
        <v>0.14499999999999999</v>
      </c>
      <c r="R62" s="61">
        <f>1+(' Kalkulacja - LIBOR'!O62/12)</f>
        <v>1.0012041666666667</v>
      </c>
      <c r="S62" s="61">
        <f>' Kalkulacja - LIBOR'!S61-1</f>
        <v>305</v>
      </c>
      <c r="T62" s="61">
        <f>POWER(' Kalkulacja - LIBOR'!R62,' Kalkulacja - LIBOR'!S62)</f>
        <v>1.4434699219899922</v>
      </c>
      <c r="U62" s="63">
        <f t="shared" si="2"/>
        <v>692.04210375442744</v>
      </c>
      <c r="V62" s="64">
        <f t="shared" si="7"/>
        <v>202.06788827214069</v>
      </c>
      <c r="W62" s="33"/>
    </row>
    <row r="63" spans="1:23">
      <c r="A63" s="51"/>
      <c r="B63" s="70">
        <v>57</v>
      </c>
      <c r="C63" s="71">
        <f t="shared" si="8"/>
        <v>41351</v>
      </c>
      <c r="D63" s="72">
        <f t="shared" si="0"/>
        <v>1047.5245485708938</v>
      </c>
      <c r="E63" s="73">
        <f t="shared" si="9"/>
        <v>713.05454857089376</v>
      </c>
      <c r="F63" s="72">
        <f>ROUND(((' Kalkulacja - LIBOR'!G63*' Kalkulacja - LIBOR'!O63*(' Kalkulacja - LIBOR'!C63-' Kalkulacja - LIBOR'!C62))/365),2)</f>
        <v>334.47</v>
      </c>
      <c r="G63" s="89">
        <f>' Kalkulacja - LIBOR'!G62-' Kalkulacja - LIBOR'!E62</f>
        <v>267057.19649075426</v>
      </c>
      <c r="H63" s="65">
        <f t="shared" si="3"/>
        <v>507.51737195385624</v>
      </c>
      <c r="I63" s="65">
        <f t="shared" si="4"/>
        <v>345.46737195385623</v>
      </c>
      <c r="J63" s="65">
        <f>ROUND(((' Kalkulacja - LIBOR'!K63*' Kalkulacja - LIBOR'!O63*(' Kalkulacja - LIBOR'!C63-C62))/365),2)</f>
        <v>162.05000000000001</v>
      </c>
      <c r="K63" s="65">
        <f>' Kalkulacja - LIBOR'!K62-' Kalkulacja - LIBOR'!I62</f>
        <v>129387.10286957963</v>
      </c>
      <c r="L63" s="66">
        <f t="shared" si="5"/>
        <v>438544.64646615321</v>
      </c>
      <c r="M63" s="66">
        <f t="shared" si="1"/>
        <v>1720.1793805004004</v>
      </c>
      <c r="N63" s="67">
        <f>VLOOKUP(C63,'Kursy NBP'!A59:C50759,3,TRUE)</f>
        <v>3.3894000000000002</v>
      </c>
      <c r="O63" s="59">
        <f t="shared" si="6"/>
        <v>1.4285700000000002E-2</v>
      </c>
      <c r="P63" s="60">
        <f t="shared" si="10"/>
        <v>1.3</v>
      </c>
      <c r="Q63" s="61">
        <f>VLOOKUP(C63,LIBOR3M!A56:B5759,2,TRUE)</f>
        <v>0.12856999999999999</v>
      </c>
      <c r="R63" s="61">
        <f>1+(' Kalkulacja - LIBOR'!O63/12)</f>
        <v>1.001190475</v>
      </c>
      <c r="S63" s="61">
        <f>' Kalkulacja - LIBOR'!S62-1</f>
        <v>304</v>
      </c>
      <c r="T63" s="61">
        <f>POWER(' Kalkulacja - LIBOR'!R63,' Kalkulacja - LIBOR'!S63)</f>
        <v>1.4357525714051205</v>
      </c>
      <c r="U63" s="63">
        <f t="shared" si="2"/>
        <v>672.6548319295066</v>
      </c>
      <c r="V63" s="64">
        <f t="shared" si="7"/>
        <v>198.45837963341788</v>
      </c>
      <c r="W63" s="33"/>
    </row>
    <row r="64" spans="1:23">
      <c r="A64" s="51"/>
      <c r="B64" s="70">
        <v>58</v>
      </c>
      <c r="C64" s="71">
        <f t="shared" si="8"/>
        <v>41380</v>
      </c>
      <c r="D64" s="72">
        <f t="shared" si="0"/>
        <v>1047.8563256180387</v>
      </c>
      <c r="E64" s="73">
        <f t="shared" si="9"/>
        <v>745.09632561803869</v>
      </c>
      <c r="F64" s="72">
        <f>ROUND(((' Kalkulacja - LIBOR'!G64*' Kalkulacja - LIBOR'!O64*(' Kalkulacja - LIBOR'!C64-' Kalkulacja - LIBOR'!C63))/365),2)</f>
        <v>302.76</v>
      </c>
      <c r="G64" s="89">
        <f>' Kalkulacja - LIBOR'!G63-' Kalkulacja - LIBOR'!E63</f>
        <v>266344.14194218337</v>
      </c>
      <c r="H64" s="65">
        <f t="shared" si="3"/>
        <v>507.67812289123526</v>
      </c>
      <c r="I64" s="65">
        <f t="shared" si="4"/>
        <v>360.98812289123526</v>
      </c>
      <c r="J64" s="65">
        <f>ROUND(((' Kalkulacja - LIBOR'!K64*' Kalkulacja - LIBOR'!O64*(' Kalkulacja - LIBOR'!C64-C63))/365),2)</f>
        <v>146.69</v>
      </c>
      <c r="K64" s="65">
        <f>' Kalkulacja - LIBOR'!K63-' Kalkulacja - LIBOR'!I63</f>
        <v>129041.63549762577</v>
      </c>
      <c r="L64" s="66">
        <f t="shared" si="5"/>
        <v>440793.32269633992</v>
      </c>
      <c r="M64" s="66">
        <f t="shared" si="1"/>
        <v>1734.1776999841707</v>
      </c>
      <c r="N64" s="67">
        <f>VLOOKUP(C64,'Kursy NBP'!A60:C50760,3,TRUE)</f>
        <v>3.4159000000000002</v>
      </c>
      <c r="O64" s="59">
        <f t="shared" si="6"/>
        <v>1.43071E-2</v>
      </c>
      <c r="P64" s="60">
        <f t="shared" si="10"/>
        <v>1.3</v>
      </c>
      <c r="Q64" s="61">
        <f>VLOOKUP(C64,LIBOR3M!A57:B5759,2,TRUE)</f>
        <v>0.13070999999999999</v>
      </c>
      <c r="R64" s="61">
        <f>1+(' Kalkulacja - LIBOR'!O64/12)</f>
        <v>1.0011922583333333</v>
      </c>
      <c r="S64" s="61">
        <f>' Kalkulacja - LIBOR'!S63-1</f>
        <v>303</v>
      </c>
      <c r="T64" s="61">
        <f>POWER(' Kalkulacja - LIBOR'!R64,' Kalkulacja - LIBOR'!S64)</f>
        <v>1.4348195494740799</v>
      </c>
      <c r="U64" s="63">
        <f t="shared" si="2"/>
        <v>686.32137436613198</v>
      </c>
      <c r="V64" s="64">
        <f t="shared" si="7"/>
        <v>200.9196330004192</v>
      </c>
      <c r="W64" s="33"/>
    </row>
    <row r="65" spans="1:23">
      <c r="A65" s="51"/>
      <c r="B65" s="70">
        <v>59</v>
      </c>
      <c r="C65" s="71">
        <f t="shared" si="8"/>
        <v>41411</v>
      </c>
      <c r="D65" s="72">
        <f t="shared" si="0"/>
        <v>1046.1127994759863</v>
      </c>
      <c r="E65" s="73">
        <f t="shared" si="9"/>
        <v>726.44279947598625</v>
      </c>
      <c r="F65" s="72">
        <f>ROUND(((' Kalkulacja - LIBOR'!G65*' Kalkulacja - LIBOR'!O65*(' Kalkulacja - LIBOR'!C65-' Kalkulacja - LIBOR'!C64))/365),2)</f>
        <v>319.67</v>
      </c>
      <c r="G65" s="89">
        <f>' Kalkulacja - LIBOR'!G64-' Kalkulacja - LIBOR'!E64</f>
        <v>265599.04561656533</v>
      </c>
      <c r="H65" s="65">
        <f t="shared" si="3"/>
        <v>506.83341858804442</v>
      </c>
      <c r="I65" s="65">
        <f t="shared" si="4"/>
        <v>351.95341858804443</v>
      </c>
      <c r="J65" s="65">
        <f>ROUND(((' Kalkulacja - LIBOR'!K65*' Kalkulacja - LIBOR'!O65*(' Kalkulacja - LIBOR'!C65-C64))/365),2)</f>
        <v>154.88</v>
      </c>
      <c r="K65" s="65">
        <f>' Kalkulacja - LIBOR'!K64-' Kalkulacja - LIBOR'!I64</f>
        <v>128680.64737473453</v>
      </c>
      <c r="L65" s="66">
        <f t="shared" si="5"/>
        <v>435236.5536155646</v>
      </c>
      <c r="M65" s="66">
        <f t="shared" si="1"/>
        <v>1714.2626716903426</v>
      </c>
      <c r="N65" s="67">
        <f>VLOOKUP(C65,'Kursy NBP'!A61:C50761,3,TRUE)</f>
        <v>3.3822999999999999</v>
      </c>
      <c r="O65" s="59">
        <f t="shared" si="6"/>
        <v>1.4171400000000001E-2</v>
      </c>
      <c r="P65" s="60">
        <f t="shared" si="10"/>
        <v>1.3</v>
      </c>
      <c r="Q65" s="61">
        <f>VLOOKUP(C65,LIBOR3M!A58:B5761,2,TRUE)</f>
        <v>0.11713999999999999</v>
      </c>
      <c r="R65" s="61">
        <f>1+(' Kalkulacja - LIBOR'!O65/12)</f>
        <v>1.00118095</v>
      </c>
      <c r="S65" s="61">
        <f>' Kalkulacja - LIBOR'!S64-1</f>
        <v>302</v>
      </c>
      <c r="T65" s="61">
        <f>POWER(' Kalkulacja - LIBOR'!R65,' Kalkulacja - LIBOR'!S65)</f>
        <v>1.4282307986659768</v>
      </c>
      <c r="U65" s="63">
        <f t="shared" si="2"/>
        <v>668.14987221435626</v>
      </c>
      <c r="V65" s="64">
        <f t="shared" si="7"/>
        <v>197.54305419813628</v>
      </c>
      <c r="W65" s="33"/>
    </row>
    <row r="66" spans="1:23">
      <c r="A66" s="51"/>
      <c r="B66" s="70">
        <v>60</v>
      </c>
      <c r="C66" s="71">
        <f t="shared" si="8"/>
        <v>41442</v>
      </c>
      <c r="D66" s="72">
        <f t="shared" si="0"/>
        <v>1047.7285964808977</v>
      </c>
      <c r="E66" s="73">
        <f t="shared" si="9"/>
        <v>726.0385964808977</v>
      </c>
      <c r="F66" s="72">
        <f>ROUND(((' Kalkulacja - LIBOR'!G66*' Kalkulacja - LIBOR'!O66*(' Kalkulacja - LIBOR'!C66-' Kalkulacja - LIBOR'!C65))/365),2)</f>
        <v>321.69</v>
      </c>
      <c r="G66" s="89">
        <f>' Kalkulacja - LIBOR'!G65-' Kalkulacja - LIBOR'!E65</f>
        <v>264872.60281708936</v>
      </c>
      <c r="H66" s="65">
        <f t="shared" si="3"/>
        <v>507.61626901725441</v>
      </c>
      <c r="I66" s="65">
        <f t="shared" si="4"/>
        <v>351.7562690172544</v>
      </c>
      <c r="J66" s="65">
        <f>ROUND(((' Kalkulacja - LIBOR'!K66*' Kalkulacja - LIBOR'!O66*(' Kalkulacja - LIBOR'!C66-C65))/365),2)</f>
        <v>155.86000000000001</v>
      </c>
      <c r="K66" s="65">
        <f>' Kalkulacja - LIBOR'!K65-' Kalkulacja - LIBOR'!I65</f>
        <v>128328.69395614648</v>
      </c>
      <c r="L66" s="66">
        <f t="shared" si="5"/>
        <v>451075.35925585491</v>
      </c>
      <c r="M66" s="66">
        <f t="shared" si="1"/>
        <v>1784.2711855956493</v>
      </c>
      <c r="N66" s="67">
        <f>VLOOKUP(C66,'Kursy NBP'!A62:C50762,3,TRUE)</f>
        <v>3.5150000000000001</v>
      </c>
      <c r="O66" s="59">
        <f t="shared" si="6"/>
        <v>1.4300000000000002E-2</v>
      </c>
      <c r="P66" s="60">
        <f t="shared" si="10"/>
        <v>1.3</v>
      </c>
      <c r="Q66" s="61">
        <f>VLOOKUP(C66,LIBOR3M!A59:B5761,2,TRUE)</f>
        <v>0.13</v>
      </c>
      <c r="R66" s="61">
        <f>1+(' Kalkulacja - LIBOR'!O66/12)</f>
        <v>1.0011916666666667</v>
      </c>
      <c r="S66" s="61">
        <f>' Kalkulacja - LIBOR'!S65-1</f>
        <v>301</v>
      </c>
      <c r="T66" s="61">
        <f>POWER(' Kalkulacja - LIBOR'!R66,' Kalkulacja - LIBOR'!S66)</f>
        <v>1.4311497122943611</v>
      </c>
      <c r="U66" s="63">
        <f t="shared" si="2"/>
        <v>736.54258911475154</v>
      </c>
      <c r="V66" s="64">
        <f t="shared" si="7"/>
        <v>209.54269960590369</v>
      </c>
      <c r="W66" s="33"/>
    </row>
    <row r="67" spans="1:23">
      <c r="A67" s="51"/>
      <c r="B67" s="70">
        <v>61</v>
      </c>
      <c r="C67" s="71">
        <f t="shared" si="8"/>
        <v>41472</v>
      </c>
      <c r="D67" s="72">
        <f t="shared" si="0"/>
        <v>1049.1645180956889</v>
      </c>
      <c r="E67" s="73">
        <f t="shared" si="9"/>
        <v>736.22451809568884</v>
      </c>
      <c r="F67" s="72">
        <f>ROUND(((' Kalkulacja - LIBOR'!G67*' Kalkulacja - LIBOR'!O67*(' Kalkulacja - LIBOR'!C67-' Kalkulacja - LIBOR'!C66))/365),2)</f>
        <v>312.94</v>
      </c>
      <c r="G67" s="89">
        <f>' Kalkulacja - LIBOR'!G66-' Kalkulacja - LIBOR'!E66</f>
        <v>264146.56422060844</v>
      </c>
      <c r="H67" s="65">
        <f t="shared" si="3"/>
        <v>508.3119765424662</v>
      </c>
      <c r="I67" s="65">
        <f t="shared" si="4"/>
        <v>356.69197654246619</v>
      </c>
      <c r="J67" s="65">
        <f>ROUND(((' Kalkulacja - LIBOR'!K67*' Kalkulacja - LIBOR'!O67*(' Kalkulacja - LIBOR'!C67-C66))/365),2)</f>
        <v>151.62</v>
      </c>
      <c r="K67" s="65">
        <f>' Kalkulacja - LIBOR'!K66-' Kalkulacja - LIBOR'!I66</f>
        <v>127976.93768712923</v>
      </c>
      <c r="L67" s="66">
        <f t="shared" si="5"/>
        <v>451617.81540411036</v>
      </c>
      <c r="M67" s="66">
        <f t="shared" si="1"/>
        <v>1793.782134020709</v>
      </c>
      <c r="N67" s="67">
        <f>VLOOKUP(C67,'Kursy NBP'!A63:C50763,3,TRUE)</f>
        <v>3.5289000000000001</v>
      </c>
      <c r="O67" s="59">
        <f t="shared" si="6"/>
        <v>1.44143E-2</v>
      </c>
      <c r="P67" s="60">
        <f t="shared" si="10"/>
        <v>1.3</v>
      </c>
      <c r="Q67" s="61">
        <f>VLOOKUP(C67,LIBOR3M!A60:B5763,2,TRUE)</f>
        <v>0.14143</v>
      </c>
      <c r="R67" s="61">
        <f>1+(' Kalkulacja - LIBOR'!O67/12)</f>
        <v>1.0012011916666668</v>
      </c>
      <c r="S67" s="61">
        <f>' Kalkulacja - LIBOR'!S66-1</f>
        <v>300</v>
      </c>
      <c r="T67" s="61">
        <f>POWER(' Kalkulacja - LIBOR'!R67,' Kalkulacja - LIBOR'!S67)</f>
        <v>1.4335318779612993</v>
      </c>
      <c r="U67" s="63">
        <f t="shared" si="2"/>
        <v>744.61761592502012</v>
      </c>
      <c r="V67" s="64">
        <f t="shared" si="7"/>
        <v>211.00558698886908</v>
      </c>
      <c r="W67" s="33"/>
    </row>
    <row r="68" spans="1:23">
      <c r="A68" s="51"/>
      <c r="B68" s="70">
        <v>62</v>
      </c>
      <c r="C68" s="71">
        <f t="shared" si="8"/>
        <v>41505</v>
      </c>
      <c r="D68" s="72">
        <f t="shared" si="0"/>
        <v>1050.3795682949228</v>
      </c>
      <c r="E68" s="73">
        <f t="shared" si="9"/>
        <v>704.71956829492274</v>
      </c>
      <c r="F68" s="72">
        <f>ROUND(((' Kalkulacja - LIBOR'!G68*' Kalkulacja - LIBOR'!O68*(' Kalkulacja - LIBOR'!C68-' Kalkulacja - LIBOR'!C67))/365),2)</f>
        <v>345.66</v>
      </c>
      <c r="G68" s="89">
        <f>' Kalkulacja - LIBOR'!G67-' Kalkulacja - LIBOR'!E67</f>
        <v>263410.33970251278</v>
      </c>
      <c r="H68" s="65">
        <f t="shared" si="3"/>
        <v>508.9006708945804</v>
      </c>
      <c r="I68" s="65">
        <f t="shared" si="4"/>
        <v>341.43067089458043</v>
      </c>
      <c r="J68" s="65">
        <f>ROUND(((' Kalkulacja - LIBOR'!K68*' Kalkulacja - LIBOR'!O68*(' Kalkulacja - LIBOR'!C68-C67))/365),2)</f>
        <v>167.47</v>
      </c>
      <c r="K68" s="65">
        <f>' Kalkulacja - LIBOR'!K67-' Kalkulacja - LIBOR'!I67</f>
        <v>127620.24571058677</v>
      </c>
      <c r="L68" s="66">
        <f t="shared" si="5"/>
        <v>437341.82002560975</v>
      </c>
      <c r="M68" s="66">
        <f t="shared" si="1"/>
        <v>1743.9517090886375</v>
      </c>
      <c r="N68" s="67">
        <f>VLOOKUP(C68,'Kursy NBP'!A64:C50764,3,TRUE)</f>
        <v>3.4268999999999998</v>
      </c>
      <c r="O68" s="59">
        <f t="shared" si="6"/>
        <v>1.4514300000000001E-2</v>
      </c>
      <c r="P68" s="60">
        <f t="shared" si="10"/>
        <v>1.3</v>
      </c>
      <c r="Q68" s="61">
        <f>VLOOKUP(C68,LIBOR3M!A61:B5763,2,TRUE)</f>
        <v>0.15143000000000001</v>
      </c>
      <c r="R68" s="61">
        <f>1+(' Kalkulacja - LIBOR'!O68/12)</f>
        <v>1.0012095249999999</v>
      </c>
      <c r="S68" s="61">
        <f>' Kalkulacja - LIBOR'!S67-1</f>
        <v>299</v>
      </c>
      <c r="T68" s="61">
        <f>POWER(' Kalkulacja - LIBOR'!R68,' Kalkulacja - LIBOR'!S68)</f>
        <v>1.4353797381091875</v>
      </c>
      <c r="U68" s="63">
        <f t="shared" si="2"/>
        <v>693.57214079371465</v>
      </c>
      <c r="V68" s="64">
        <f t="shared" si="7"/>
        <v>202.39053978631262</v>
      </c>
      <c r="W68" s="33"/>
    </row>
    <row r="69" spans="1:23">
      <c r="A69" s="51"/>
      <c r="B69" s="70">
        <v>63</v>
      </c>
      <c r="C69" s="71">
        <f t="shared" si="8"/>
        <v>41533</v>
      </c>
      <c r="D69" s="72">
        <f t="shared" si="0"/>
        <v>1050.8393292135995</v>
      </c>
      <c r="E69" s="73">
        <f t="shared" si="9"/>
        <v>757.75932921359959</v>
      </c>
      <c r="F69" s="72">
        <f>ROUND(((' Kalkulacja - LIBOR'!G69*' Kalkulacja - LIBOR'!O69*(' Kalkulacja - LIBOR'!C69-' Kalkulacja - LIBOR'!C68))/365),2)</f>
        <v>293.08</v>
      </c>
      <c r="G69" s="89">
        <f>' Kalkulacja - LIBOR'!G68-' Kalkulacja - LIBOR'!E68</f>
        <v>262705.62013421784</v>
      </c>
      <c r="H69" s="65">
        <f t="shared" si="3"/>
        <v>509.12342321065864</v>
      </c>
      <c r="I69" s="65">
        <f t="shared" si="4"/>
        <v>367.13342321065863</v>
      </c>
      <c r="J69" s="65">
        <f>ROUND(((' Kalkulacja - LIBOR'!K69*' Kalkulacja - LIBOR'!O69*(' Kalkulacja - LIBOR'!C69-C68))/365),2)</f>
        <v>141.99</v>
      </c>
      <c r="K69" s="65">
        <f>' Kalkulacja - LIBOR'!K68-' Kalkulacja - LIBOR'!I68</f>
        <v>127278.81503969218</v>
      </c>
      <c r="L69" s="66">
        <f t="shared" si="5"/>
        <v>440690.16919343022</v>
      </c>
      <c r="M69" s="66">
        <f t="shared" si="1"/>
        <v>1762.7889405245846</v>
      </c>
      <c r="N69" s="67">
        <f>VLOOKUP(C69,'Kursy NBP'!A65:C50765,3,TRUE)</f>
        <v>3.4624000000000001</v>
      </c>
      <c r="O69" s="59">
        <f t="shared" si="6"/>
        <v>1.4542900000000001E-2</v>
      </c>
      <c r="P69" s="60">
        <f t="shared" si="10"/>
        <v>1.3</v>
      </c>
      <c r="Q69" s="61">
        <f>VLOOKUP(C69,LIBOR3M!A62:B5765,2,TRUE)</f>
        <v>0.15429000000000001</v>
      </c>
      <c r="R69" s="61">
        <f>1+(' Kalkulacja - LIBOR'!O69/12)</f>
        <v>1.0012119083333333</v>
      </c>
      <c r="S69" s="61">
        <f>' Kalkulacja - LIBOR'!S68-1</f>
        <v>298</v>
      </c>
      <c r="T69" s="61">
        <f>POWER(' Kalkulacja - LIBOR'!R69,' Kalkulacja - LIBOR'!S69)</f>
        <v>1.4346630602648378</v>
      </c>
      <c r="U69" s="63">
        <f t="shared" si="2"/>
        <v>711.94961131098512</v>
      </c>
      <c r="V69" s="64">
        <f t="shared" si="7"/>
        <v>205.62315483796937</v>
      </c>
      <c r="W69" s="33"/>
    </row>
    <row r="70" spans="1:23">
      <c r="A70" s="51"/>
      <c r="B70" s="70">
        <v>64</v>
      </c>
      <c r="C70" s="71">
        <f t="shared" si="8"/>
        <v>41564</v>
      </c>
      <c r="D70" s="72">
        <f t="shared" si="0"/>
        <v>1052.1378417871072</v>
      </c>
      <c r="E70" s="73">
        <f t="shared" si="9"/>
        <v>726.04784178710725</v>
      </c>
      <c r="F70" s="72">
        <f>ROUND(((' Kalkulacja - LIBOR'!G70*' Kalkulacja - LIBOR'!O70*(' Kalkulacja - LIBOR'!C70-' Kalkulacja - LIBOR'!C69))/365),2)</f>
        <v>326.08999999999997</v>
      </c>
      <c r="G70" s="89">
        <f>' Kalkulacja - LIBOR'!G69-' Kalkulacja - LIBOR'!E69</f>
        <v>261947.86080500425</v>
      </c>
      <c r="H70" s="65">
        <f t="shared" si="3"/>
        <v>509.75252244162027</v>
      </c>
      <c r="I70" s="65">
        <f t="shared" si="4"/>
        <v>351.76252244162026</v>
      </c>
      <c r="J70" s="65">
        <f>ROUND(((' Kalkulacja - LIBOR'!K70*' Kalkulacja - LIBOR'!O70*(' Kalkulacja - LIBOR'!C70-C69))/365),2)</f>
        <v>157.99</v>
      </c>
      <c r="K70" s="65">
        <f>' Kalkulacja - LIBOR'!K69-' Kalkulacja - LIBOR'!I69</f>
        <v>126911.68161648152</v>
      </c>
      <c r="L70" s="66">
        <f t="shared" si="5"/>
        <v>435725.87649386603</v>
      </c>
      <c r="M70" s="66">
        <f t="shared" si="1"/>
        <v>1750.1333352988149</v>
      </c>
      <c r="N70" s="67">
        <f>VLOOKUP(C70,'Kursy NBP'!A66:C50766,3,TRUE)</f>
        <v>3.4333</v>
      </c>
      <c r="O70" s="59">
        <f t="shared" si="6"/>
        <v>1.4657100000000001E-2</v>
      </c>
      <c r="P70" s="60">
        <f t="shared" si="10"/>
        <v>1.3</v>
      </c>
      <c r="Q70" s="61">
        <f>VLOOKUP(C70,LIBOR3M!A63:B5765,2,TRUE)</f>
        <v>0.16571</v>
      </c>
      <c r="R70" s="61">
        <f>1+(' Kalkulacja - LIBOR'!O70/12)</f>
        <v>1.001221425</v>
      </c>
      <c r="S70" s="61">
        <f>' Kalkulacja - LIBOR'!S69-1</f>
        <v>297</v>
      </c>
      <c r="T70" s="61">
        <f>POWER(' Kalkulacja - LIBOR'!R70,' Kalkulacja - LIBOR'!S70)</f>
        <v>1.4369773733221054</v>
      </c>
      <c r="U70" s="63">
        <f t="shared" si="2"/>
        <v>697.99549351170776</v>
      </c>
      <c r="V70" s="64">
        <f t="shared" si="7"/>
        <v>203.30163210663437</v>
      </c>
      <c r="W70" s="33"/>
    </row>
    <row r="71" spans="1:23">
      <c r="A71" s="51"/>
      <c r="B71" s="70">
        <v>65</v>
      </c>
      <c r="C71" s="71">
        <f t="shared" si="8"/>
        <v>41596</v>
      </c>
      <c r="D71" s="72">
        <f t="shared" ref="D71:D134" si="11">G71*T71*((R71-1)/(T71-1))</f>
        <v>1052.5122687991945</v>
      </c>
      <c r="E71" s="73">
        <f t="shared" si="9"/>
        <v>716.18226879919462</v>
      </c>
      <c r="F71" s="72">
        <f>ROUND(((' Kalkulacja - LIBOR'!G71*' Kalkulacja - LIBOR'!O71*(' Kalkulacja - LIBOR'!C71-' Kalkulacja - LIBOR'!C70))/365),2)</f>
        <v>336.33</v>
      </c>
      <c r="G71" s="89">
        <f>' Kalkulacja - LIBOR'!G70-' Kalkulacja - LIBOR'!E70</f>
        <v>261221.81296321715</v>
      </c>
      <c r="H71" s="65">
        <f t="shared" si="3"/>
        <v>509.93393726835228</v>
      </c>
      <c r="I71" s="65">
        <f t="shared" si="4"/>
        <v>346.98393726835229</v>
      </c>
      <c r="J71" s="65">
        <f>ROUND(((' Kalkulacja - LIBOR'!K71*' Kalkulacja - LIBOR'!O71*(' Kalkulacja - LIBOR'!C71-C70))/365),2)</f>
        <v>162.94999999999999</v>
      </c>
      <c r="K71" s="65">
        <f>' Kalkulacja - LIBOR'!K70-' Kalkulacja - LIBOR'!I70</f>
        <v>126559.9190940399</v>
      </c>
      <c r="L71" s="66">
        <f t="shared" si="5"/>
        <v>434416.92229029199</v>
      </c>
      <c r="M71" s="66">
        <f t="shared" ref="M71:M134" si="12">H71*N71</f>
        <v>1750.3482396736192</v>
      </c>
      <c r="N71" s="67">
        <f>VLOOKUP(C71,'Kursy NBP'!A67:C50767,3,TRUE)</f>
        <v>3.4325000000000001</v>
      </c>
      <c r="O71" s="59">
        <f t="shared" si="6"/>
        <v>1.4685700000000001E-2</v>
      </c>
      <c r="P71" s="60">
        <f t="shared" si="10"/>
        <v>1.3</v>
      </c>
      <c r="Q71" s="61">
        <f>VLOOKUP(C71,LIBOR3M!A64:B5767,2,TRUE)</f>
        <v>0.16857</v>
      </c>
      <c r="R71" s="61">
        <f>1+(' Kalkulacja - LIBOR'!O71/12)</f>
        <v>1.0012238083333334</v>
      </c>
      <c r="S71" s="61">
        <f>' Kalkulacja - LIBOR'!S70-1</f>
        <v>296</v>
      </c>
      <c r="T71" s="61">
        <f>POWER(' Kalkulacja - LIBOR'!R71,' Kalkulacja - LIBOR'!S71)</f>
        <v>1.4362359773204643</v>
      </c>
      <c r="U71" s="63">
        <f t="shared" ref="U71:U134" si="13">M71-D71</f>
        <v>697.83597087442467</v>
      </c>
      <c r="V71" s="64">
        <f t="shared" si="7"/>
        <v>203.30254067718124</v>
      </c>
      <c r="W71" s="33"/>
    </row>
    <row r="72" spans="1:23">
      <c r="A72" s="51"/>
      <c r="B72" s="70">
        <v>66</v>
      </c>
      <c r="C72" s="71">
        <f t="shared" si="8"/>
        <v>41625</v>
      </c>
      <c r="D72" s="72">
        <f t="shared" si="11"/>
        <v>1065.5163415866148</v>
      </c>
      <c r="E72" s="73">
        <f t="shared" si="9"/>
        <v>739.67634158661485</v>
      </c>
      <c r="F72" s="72">
        <f>ROUND(((' Kalkulacja - LIBOR'!G72*' Kalkulacja - LIBOR'!O72*(' Kalkulacja - LIBOR'!C72-' Kalkulacja - LIBOR'!C71))/365),2)</f>
        <v>325.83999999999997</v>
      </c>
      <c r="G72" s="89">
        <f>' Kalkulacja - LIBOR'!G71-' Kalkulacja - LIBOR'!E71</f>
        <v>260505.63069441795</v>
      </c>
      <c r="H72" s="65">
        <f t="shared" ref="H72:H135" si="14">K72*T72*((R72-1)/(T72-1))</f>
        <v>516.23431159882989</v>
      </c>
      <c r="I72" s="65">
        <f t="shared" ref="I72:I135" si="15">H72-J72</f>
        <v>358.36431159882989</v>
      </c>
      <c r="J72" s="65">
        <f>ROUND(((' Kalkulacja - LIBOR'!K72*' Kalkulacja - LIBOR'!O72*(' Kalkulacja - LIBOR'!C72-C71))/365),2)</f>
        <v>157.87</v>
      </c>
      <c r="K72" s="65">
        <f>' Kalkulacja - LIBOR'!K71-' Kalkulacja - LIBOR'!I71</f>
        <v>126212.93515677155</v>
      </c>
      <c r="L72" s="66">
        <f t="shared" ref="L72:L135" si="16">K72*N72</f>
        <v>436116.17614070844</v>
      </c>
      <c r="M72" s="66">
        <f t="shared" si="12"/>
        <v>1783.7960402985968</v>
      </c>
      <c r="N72" s="67">
        <f>VLOOKUP(C72,'Kursy NBP'!A68:C50768,3,TRUE)</f>
        <v>3.4554</v>
      </c>
      <c r="O72" s="59">
        <f t="shared" ref="O72:O135" si="17">((P72+Q72)/100)</f>
        <v>1.5742900000000001E-2</v>
      </c>
      <c r="P72" s="60">
        <f t="shared" si="10"/>
        <v>1.3</v>
      </c>
      <c r="Q72" s="61">
        <f>VLOOKUP(C72,LIBOR3M!A65:B5767,2,TRUE)</f>
        <v>0.27428999999999998</v>
      </c>
      <c r="R72" s="61">
        <f>1+(' Kalkulacja - LIBOR'!O72/12)</f>
        <v>1.0013119083333333</v>
      </c>
      <c r="S72" s="61">
        <f>' Kalkulacja - LIBOR'!S71-1</f>
        <v>295</v>
      </c>
      <c r="T72" s="61">
        <f>POWER(' Kalkulacja - LIBOR'!R72,' Kalkulacja - LIBOR'!S72)</f>
        <v>1.4722021151698861</v>
      </c>
      <c r="U72" s="63">
        <f t="shared" si="13"/>
        <v>718.27969871198206</v>
      </c>
      <c r="V72" s="64">
        <f t="shared" ref="V72:V135" si="18">U72/N72</f>
        <v>207.87164979799215</v>
      </c>
      <c r="W72" s="33"/>
    </row>
    <row r="73" spans="1:23">
      <c r="A73" s="51"/>
      <c r="B73" s="70">
        <v>67</v>
      </c>
      <c r="C73" s="71">
        <f t="shared" ref="C73:C136" si="19">WORKDAY(EOMONTH(C72,1),-10)</f>
        <v>41656</v>
      </c>
      <c r="D73" s="72">
        <f t="shared" si="11"/>
        <v>1066.6758531045521</v>
      </c>
      <c r="E73" s="73">
        <f t="shared" ref="E73:E136" si="20">D73-F73</f>
        <v>717.14585310455209</v>
      </c>
      <c r="F73" s="72">
        <f>ROUND(((' Kalkulacja - LIBOR'!G73*' Kalkulacja - LIBOR'!O73*(' Kalkulacja - LIBOR'!C73-' Kalkulacja - LIBOR'!C72))/365),2)</f>
        <v>349.53</v>
      </c>
      <c r="G73" s="89">
        <f>' Kalkulacja - LIBOR'!G72-' Kalkulacja - LIBOR'!E72</f>
        <v>259765.95435283135</v>
      </c>
      <c r="H73" s="65">
        <f t="shared" si="14"/>
        <v>516.79609846423546</v>
      </c>
      <c r="I73" s="65">
        <f t="shared" si="15"/>
        <v>347.44609846423543</v>
      </c>
      <c r="J73" s="65">
        <f>ROUND(((' Kalkulacja - LIBOR'!K73*' Kalkulacja - LIBOR'!O73*(' Kalkulacja - LIBOR'!C73-C72))/365),2)</f>
        <v>169.35</v>
      </c>
      <c r="K73" s="65">
        <f>' Kalkulacja - LIBOR'!K72-' Kalkulacja - LIBOR'!I72</f>
        <v>125854.57084517273</v>
      </c>
      <c r="L73" s="66">
        <f t="shared" si="16"/>
        <v>429491.3084662364</v>
      </c>
      <c r="M73" s="66">
        <f t="shared" si="12"/>
        <v>1763.6183656190499</v>
      </c>
      <c r="N73" s="67">
        <f>VLOOKUP(C73,'Kursy NBP'!A69:C50769,3,TRUE)</f>
        <v>3.4125999999999999</v>
      </c>
      <c r="O73" s="59">
        <f t="shared" si="17"/>
        <v>1.58429E-2</v>
      </c>
      <c r="P73" s="60">
        <f t="shared" ref="P73:P136" si="21">P72</f>
        <v>1.3</v>
      </c>
      <c r="Q73" s="61">
        <f>VLOOKUP(C73,LIBOR3M!A66:B5769,2,TRUE)</f>
        <v>0.28428999999999999</v>
      </c>
      <c r="R73" s="61">
        <f>1+(' Kalkulacja - LIBOR'!O73/12)</f>
        <v>1.0013202416666667</v>
      </c>
      <c r="S73" s="61">
        <f>' Kalkulacja - LIBOR'!S72-1</f>
        <v>294</v>
      </c>
      <c r="T73" s="61">
        <f>POWER(' Kalkulacja - LIBOR'!R73,' Kalkulacja - LIBOR'!S73)</f>
        <v>1.4738750910682608</v>
      </c>
      <c r="U73" s="63">
        <f t="shared" si="13"/>
        <v>696.94251251449782</v>
      </c>
      <c r="V73" s="64">
        <f t="shared" si="18"/>
        <v>204.22625344737088</v>
      </c>
      <c r="W73" s="33"/>
    </row>
    <row r="74" spans="1:23">
      <c r="A74" s="51"/>
      <c r="B74" s="70">
        <v>68</v>
      </c>
      <c r="C74" s="71">
        <f t="shared" si="19"/>
        <v>41684</v>
      </c>
      <c r="D74" s="72">
        <f t="shared" si="11"/>
        <v>1063.6521227353292</v>
      </c>
      <c r="E74" s="73">
        <f t="shared" si="20"/>
        <v>753.78212273532915</v>
      </c>
      <c r="F74" s="72">
        <f>ROUND(((' Kalkulacja - LIBOR'!G74*' Kalkulacja - LIBOR'!O74*(' Kalkulacja - LIBOR'!C74-' Kalkulacja - LIBOR'!C73))/365),2)</f>
        <v>309.87</v>
      </c>
      <c r="G74" s="89">
        <f>' Kalkulacja - LIBOR'!G73-' Kalkulacja - LIBOR'!E73</f>
        <v>259048.80849972679</v>
      </c>
      <c r="H74" s="65">
        <f t="shared" si="14"/>
        <v>515.33114716250486</v>
      </c>
      <c r="I74" s="65">
        <f t="shared" si="15"/>
        <v>365.20114716250487</v>
      </c>
      <c r="J74" s="65">
        <f>ROUND(((' Kalkulacja - LIBOR'!K74*' Kalkulacja - LIBOR'!O74*(' Kalkulacja - LIBOR'!C74-C73))/365),2)</f>
        <v>150.13</v>
      </c>
      <c r="K74" s="65">
        <f>' Kalkulacja - LIBOR'!K73-' Kalkulacja - LIBOR'!I73</f>
        <v>125507.12474670849</v>
      </c>
      <c r="L74" s="66">
        <f t="shared" si="16"/>
        <v>432033.1755155946</v>
      </c>
      <c r="M74" s="66">
        <f t="shared" si="12"/>
        <v>1773.9244078774905</v>
      </c>
      <c r="N74" s="67">
        <f>VLOOKUP(C74,'Kursy NBP'!A70:C50770,3,TRUE)</f>
        <v>3.4422999999999999</v>
      </c>
      <c r="O74" s="59">
        <f t="shared" si="17"/>
        <v>1.55929E-2</v>
      </c>
      <c r="P74" s="60">
        <f t="shared" si="21"/>
        <v>1.3</v>
      </c>
      <c r="Q74" s="61">
        <f>VLOOKUP(C74,LIBOR3M!A67:B5769,2,TRUE)</f>
        <v>0.25929000000000002</v>
      </c>
      <c r="R74" s="61">
        <f>1+(' Kalkulacja - LIBOR'!O74/12)</f>
        <v>1.0012994083333333</v>
      </c>
      <c r="S74" s="61">
        <f>' Kalkulacja - LIBOR'!S73-1</f>
        <v>293</v>
      </c>
      <c r="T74" s="61">
        <f>POWER(' Kalkulacja - LIBOR'!R74,' Kalkulacja - LIBOR'!S74)</f>
        <v>1.462985917252335</v>
      </c>
      <c r="U74" s="63">
        <f t="shared" si="13"/>
        <v>710.27228514216131</v>
      </c>
      <c r="V74" s="64">
        <f t="shared" si="18"/>
        <v>206.33654392184334</v>
      </c>
      <c r="W74" s="33"/>
    </row>
    <row r="75" spans="1:23">
      <c r="A75" s="51"/>
      <c r="B75" s="70">
        <v>69</v>
      </c>
      <c r="C75" s="71">
        <f t="shared" si="19"/>
        <v>41715</v>
      </c>
      <c r="D75" s="72">
        <f t="shared" si="11"/>
        <v>1065.3658591125968</v>
      </c>
      <c r="E75" s="73">
        <f t="shared" si="20"/>
        <v>720.0058591125968</v>
      </c>
      <c r="F75" s="72">
        <f>ROUND(((' Kalkulacja - LIBOR'!G75*' Kalkulacja - LIBOR'!O75*(' Kalkulacja - LIBOR'!C75-' Kalkulacja - LIBOR'!C74))/365),2)</f>
        <v>345.36</v>
      </c>
      <c r="G75" s="89">
        <f>' Kalkulacja - LIBOR'!G74-' Kalkulacja - LIBOR'!E74</f>
        <v>258295.02637699145</v>
      </c>
      <c r="H75" s="65">
        <f t="shared" si="14"/>
        <v>516.16144072416171</v>
      </c>
      <c r="I75" s="65">
        <f t="shared" si="15"/>
        <v>348.84144072416171</v>
      </c>
      <c r="J75" s="65">
        <f>ROUND(((' Kalkulacja - LIBOR'!K75*' Kalkulacja - LIBOR'!O75*(' Kalkulacja - LIBOR'!C75-C74))/365),2)</f>
        <v>167.32</v>
      </c>
      <c r="K75" s="65">
        <f>' Kalkulacja - LIBOR'!K74-' Kalkulacja - LIBOR'!I74</f>
        <v>125141.92359954599</v>
      </c>
      <c r="L75" s="66">
        <f t="shared" si="16"/>
        <v>442226.52961607557</v>
      </c>
      <c r="M75" s="66">
        <f t="shared" si="12"/>
        <v>1824.0112992310426</v>
      </c>
      <c r="N75" s="67">
        <f>VLOOKUP(C75,'Kursy NBP'!A71:C50771,3,TRUE)</f>
        <v>3.5337999999999998</v>
      </c>
      <c r="O75" s="59">
        <f t="shared" si="17"/>
        <v>1.5742900000000001E-2</v>
      </c>
      <c r="P75" s="60">
        <f t="shared" si="21"/>
        <v>1.3</v>
      </c>
      <c r="Q75" s="61">
        <f>VLOOKUP(C75,LIBOR3M!A68:B5771,2,TRUE)</f>
        <v>0.27428999999999998</v>
      </c>
      <c r="R75" s="61">
        <f>1+(' Kalkulacja - LIBOR'!O75/12)</f>
        <v>1.0013119083333333</v>
      </c>
      <c r="S75" s="61">
        <f>' Kalkulacja - LIBOR'!S74-1</f>
        <v>292</v>
      </c>
      <c r="T75" s="61">
        <f>POWER(' Kalkulacja - LIBOR'!R75,' Kalkulacja - LIBOR'!S75)</f>
        <v>1.4664231021972187</v>
      </c>
      <c r="U75" s="63">
        <f t="shared" si="13"/>
        <v>758.64544011844578</v>
      </c>
      <c r="V75" s="64">
        <f t="shared" si="18"/>
        <v>214.68261931021729</v>
      </c>
      <c r="W75" s="33"/>
    </row>
    <row r="76" spans="1:23">
      <c r="A76" s="51"/>
      <c r="B76" s="70">
        <v>70</v>
      </c>
      <c r="C76" s="71">
        <f t="shared" si="19"/>
        <v>41745</v>
      </c>
      <c r="D76" s="72">
        <f t="shared" si="11"/>
        <v>1067.4725630516266</v>
      </c>
      <c r="E76" s="73">
        <f t="shared" si="20"/>
        <v>730.56256305162651</v>
      </c>
      <c r="F76" s="72">
        <f>ROUND(((' Kalkulacja - LIBOR'!G76*' Kalkulacja - LIBOR'!O76*(' Kalkulacja - LIBOR'!C76-' Kalkulacja - LIBOR'!C75))/365),2)</f>
        <v>336.91</v>
      </c>
      <c r="G76" s="89">
        <f>' Kalkulacja - LIBOR'!G75-' Kalkulacja - LIBOR'!E75</f>
        <v>257575.02051787885</v>
      </c>
      <c r="H76" s="65">
        <f t="shared" si="14"/>
        <v>517.18210483047642</v>
      </c>
      <c r="I76" s="65">
        <f t="shared" si="15"/>
        <v>353.9521048304764</v>
      </c>
      <c r="J76" s="65">
        <f>ROUND(((' Kalkulacja - LIBOR'!K76*' Kalkulacja - LIBOR'!O76*(' Kalkulacja - LIBOR'!C76-C75))/365),2)</f>
        <v>163.22999999999999</v>
      </c>
      <c r="K76" s="65">
        <f>' Kalkulacja - LIBOR'!K75-' Kalkulacja - LIBOR'!I75</f>
        <v>124793.08215882182</v>
      </c>
      <c r="L76" s="66">
        <f t="shared" si="16"/>
        <v>434130.17421410937</v>
      </c>
      <c r="M76" s="66">
        <f t="shared" si="12"/>
        <v>1799.1731062842614</v>
      </c>
      <c r="N76" s="67">
        <f>VLOOKUP(C76,'Kursy NBP'!A72:C50772,3,TRUE)</f>
        <v>3.4788000000000001</v>
      </c>
      <c r="O76" s="59">
        <f t="shared" si="17"/>
        <v>1.5914300000000003E-2</v>
      </c>
      <c r="P76" s="60">
        <f t="shared" si="21"/>
        <v>1.3</v>
      </c>
      <c r="Q76" s="61">
        <f>VLOOKUP(C76,LIBOR3M!A69:B5771,2,TRUE)</f>
        <v>0.29143000000000002</v>
      </c>
      <c r="R76" s="61">
        <f>1+(' Kalkulacja - LIBOR'!O76/12)</f>
        <v>1.0013261916666667</v>
      </c>
      <c r="S76" s="61">
        <f>' Kalkulacja - LIBOR'!S75-1</f>
        <v>291</v>
      </c>
      <c r="T76" s="61">
        <f>POWER(' Kalkulacja - LIBOR'!R76,' Kalkulacja - LIBOR'!S76)</f>
        <v>1.4705935545585924</v>
      </c>
      <c r="U76" s="63">
        <f t="shared" si="13"/>
        <v>731.7005432326348</v>
      </c>
      <c r="V76" s="64">
        <f t="shared" si="18"/>
        <v>210.33130482713429</v>
      </c>
      <c r="W76" s="33"/>
    </row>
    <row r="77" spans="1:23">
      <c r="A77" s="51"/>
      <c r="B77" s="70">
        <v>71</v>
      </c>
      <c r="C77" s="71">
        <f t="shared" si="19"/>
        <v>41778</v>
      </c>
      <c r="D77" s="72">
        <f t="shared" si="11"/>
        <v>1067.626173065232</v>
      </c>
      <c r="E77" s="73">
        <f t="shared" si="20"/>
        <v>697.73617306523204</v>
      </c>
      <c r="F77" s="72">
        <f>ROUND(((' Kalkulacja - LIBOR'!G77*' Kalkulacja - LIBOR'!O77*(' Kalkulacja - LIBOR'!C77-' Kalkulacja - LIBOR'!C76))/365),2)</f>
        <v>369.89</v>
      </c>
      <c r="G77" s="89">
        <f>' Kalkulacja - LIBOR'!G76-' Kalkulacja - LIBOR'!E76</f>
        <v>256844.45795482723</v>
      </c>
      <c r="H77" s="65">
        <f t="shared" si="14"/>
        <v>517.25652660364347</v>
      </c>
      <c r="I77" s="65">
        <f t="shared" si="15"/>
        <v>338.04652660364343</v>
      </c>
      <c r="J77" s="65">
        <f>ROUND(((' Kalkulacja - LIBOR'!K77*' Kalkulacja - LIBOR'!O77*(' Kalkulacja - LIBOR'!C77-C76))/365),2)</f>
        <v>179.21</v>
      </c>
      <c r="K77" s="65">
        <f>' Kalkulacja - LIBOR'!K76-' Kalkulacja - LIBOR'!I76</f>
        <v>124439.13005399135</v>
      </c>
      <c r="L77" s="66">
        <f t="shared" si="16"/>
        <v>430783.38042090728</v>
      </c>
      <c r="M77" s="66">
        <f t="shared" si="12"/>
        <v>1790.6386437964929</v>
      </c>
      <c r="N77" s="67">
        <f>VLOOKUP(C77,'Kursy NBP'!A73:C50773,3,TRUE)</f>
        <v>3.4618000000000002</v>
      </c>
      <c r="O77" s="59">
        <f t="shared" si="17"/>
        <v>1.5928600000000001E-2</v>
      </c>
      <c r="P77" s="60">
        <f t="shared" si="21"/>
        <v>1.3</v>
      </c>
      <c r="Q77" s="61">
        <f>VLOOKUP(C77,LIBOR3M!A70:B5773,2,TRUE)</f>
        <v>0.29286000000000001</v>
      </c>
      <c r="R77" s="61">
        <f>1+(' Kalkulacja - LIBOR'!O77/12)</f>
        <v>1.0013273833333334</v>
      </c>
      <c r="S77" s="61">
        <f>' Kalkulacja - LIBOR'!S76-1</f>
        <v>290</v>
      </c>
      <c r="T77" s="61">
        <f>POWER(' Kalkulacja - LIBOR'!R77,' Kalkulacja - LIBOR'!S77)</f>
        <v>1.469152803172237</v>
      </c>
      <c r="U77" s="63">
        <f t="shared" si="13"/>
        <v>723.01247073126092</v>
      </c>
      <c r="V77" s="64">
        <f t="shared" si="18"/>
        <v>208.85448920540207</v>
      </c>
      <c r="W77" s="33"/>
    </row>
    <row r="78" spans="1:23">
      <c r="A78" s="51"/>
      <c r="B78" s="70">
        <v>72</v>
      </c>
      <c r="C78" s="71">
        <f t="shared" si="19"/>
        <v>41806</v>
      </c>
      <c r="D78" s="72">
        <f t="shared" si="11"/>
        <v>1055.6363418866763</v>
      </c>
      <c r="E78" s="73">
        <f t="shared" si="20"/>
        <v>762.43634188667625</v>
      </c>
      <c r="F78" s="72">
        <f>ROUND(((' Kalkulacja - LIBOR'!G78*' Kalkulacja - LIBOR'!O78*(' Kalkulacja - LIBOR'!C78-' Kalkulacja - LIBOR'!C77))/365),2)</f>
        <v>293.2</v>
      </c>
      <c r="G78" s="89">
        <f>' Kalkulacja - LIBOR'!G77-' Kalkulacja - LIBOR'!E77</f>
        <v>256146.721781762</v>
      </c>
      <c r="H78" s="65">
        <f t="shared" si="14"/>
        <v>511.447552120701</v>
      </c>
      <c r="I78" s="65">
        <f t="shared" si="15"/>
        <v>369.39755212070099</v>
      </c>
      <c r="J78" s="65">
        <f>ROUND(((' Kalkulacja - LIBOR'!K78*' Kalkulacja - LIBOR'!O78*(' Kalkulacja - LIBOR'!C78-C77))/365),2)</f>
        <v>142.05000000000001</v>
      </c>
      <c r="K78" s="65">
        <f>' Kalkulacja - LIBOR'!K77-' Kalkulacja - LIBOR'!I77</f>
        <v>124101.0835273877</v>
      </c>
      <c r="L78" s="66">
        <f t="shared" si="16"/>
        <v>423830.02046273451</v>
      </c>
      <c r="M78" s="66">
        <f t="shared" si="12"/>
        <v>1746.695680002618</v>
      </c>
      <c r="N78" s="67">
        <f>VLOOKUP(C78,'Kursy NBP'!A74:C50774,3,TRUE)</f>
        <v>3.4152</v>
      </c>
      <c r="O78" s="59">
        <f t="shared" si="17"/>
        <v>1.49214E-2</v>
      </c>
      <c r="P78" s="60">
        <f t="shared" si="21"/>
        <v>1.3</v>
      </c>
      <c r="Q78" s="61">
        <f>VLOOKUP(C78,LIBOR3M!A71:B5773,2,TRUE)</f>
        <v>0.19214000000000001</v>
      </c>
      <c r="R78" s="61">
        <f>1+(' Kalkulacja - LIBOR'!O78/12)</f>
        <v>1.00124345</v>
      </c>
      <c r="S78" s="61">
        <f>' Kalkulacja - LIBOR'!S77-1</f>
        <v>289</v>
      </c>
      <c r="T78" s="61">
        <f>POWER(' Kalkulacja - LIBOR'!R78,' Kalkulacja - LIBOR'!S78)</f>
        <v>1.4320884219075907</v>
      </c>
      <c r="U78" s="63">
        <f t="shared" si="13"/>
        <v>691.05933811594173</v>
      </c>
      <c r="V78" s="64">
        <f t="shared" si="18"/>
        <v>202.34813132933408</v>
      </c>
      <c r="W78" s="33"/>
    </row>
    <row r="79" spans="1:23">
      <c r="A79" s="51"/>
      <c r="B79" s="70">
        <v>73</v>
      </c>
      <c r="C79" s="71">
        <f t="shared" si="19"/>
        <v>41837</v>
      </c>
      <c r="D79" s="72">
        <f t="shared" si="11"/>
        <v>1053.1451090432583</v>
      </c>
      <c r="E79" s="73">
        <f t="shared" si="20"/>
        <v>733.8351090432584</v>
      </c>
      <c r="F79" s="72">
        <f>ROUND(((' Kalkulacja - LIBOR'!G79*' Kalkulacja - LIBOR'!O79*(' Kalkulacja - LIBOR'!C79-' Kalkulacja - LIBOR'!C78))/365),2)</f>
        <v>319.31</v>
      </c>
      <c r="G79" s="89">
        <f>' Kalkulacja - LIBOR'!G78-' Kalkulacja - LIBOR'!E78</f>
        <v>255384.28543987533</v>
      </c>
      <c r="H79" s="65">
        <f t="shared" si="14"/>
        <v>510.24055647780568</v>
      </c>
      <c r="I79" s="65">
        <f t="shared" si="15"/>
        <v>355.54055647780569</v>
      </c>
      <c r="J79" s="65">
        <f>ROUND(((' Kalkulacja - LIBOR'!K79*' Kalkulacja - LIBOR'!O79*(' Kalkulacja - LIBOR'!C79-C78))/365),2)</f>
        <v>154.69999999999999</v>
      </c>
      <c r="K79" s="65">
        <f>' Kalkulacja - LIBOR'!K78-' Kalkulacja - LIBOR'!I78</f>
        <v>123731.685975267</v>
      </c>
      <c r="L79" s="66">
        <f t="shared" si="16"/>
        <v>425364.79004577291</v>
      </c>
      <c r="M79" s="66">
        <f t="shared" si="12"/>
        <v>1754.1049850594004</v>
      </c>
      <c r="N79" s="67">
        <f>VLOOKUP(C79,'Kursy NBP'!A75:C50775,3,TRUE)</f>
        <v>3.4378000000000002</v>
      </c>
      <c r="O79" s="59">
        <f t="shared" si="17"/>
        <v>1.4721400000000001E-2</v>
      </c>
      <c r="P79" s="60">
        <f t="shared" si="21"/>
        <v>1.3</v>
      </c>
      <c r="Q79" s="61">
        <f>VLOOKUP(C79,LIBOR3M!A72:B5775,2,TRUE)</f>
        <v>0.17213999999999999</v>
      </c>
      <c r="R79" s="61">
        <f>1+(' Kalkulacja - LIBOR'!O79/12)</f>
        <v>1.0012267833333333</v>
      </c>
      <c r="S79" s="61">
        <f>' Kalkulacja - LIBOR'!S78-1</f>
        <v>288</v>
      </c>
      <c r="T79" s="61">
        <f>POWER(' Kalkulacja - LIBOR'!R79,' Kalkulacja - LIBOR'!S79)</f>
        <v>1.4234692950496575</v>
      </c>
      <c r="U79" s="63">
        <f t="shared" si="13"/>
        <v>700.95987601614206</v>
      </c>
      <c r="V79" s="64">
        <f t="shared" si="18"/>
        <v>203.89780557802723</v>
      </c>
      <c r="W79" s="33"/>
    </row>
    <row r="80" spans="1:23">
      <c r="A80" s="51"/>
      <c r="B80" s="70">
        <v>74</v>
      </c>
      <c r="C80" s="71">
        <f t="shared" si="19"/>
        <v>41869</v>
      </c>
      <c r="D80" s="72">
        <f t="shared" si="11"/>
        <v>1051.4734324840208</v>
      </c>
      <c r="E80" s="73">
        <f t="shared" si="20"/>
        <v>726.00343248402078</v>
      </c>
      <c r="F80" s="72">
        <f>ROUND(((' Kalkulacja - LIBOR'!G80*' Kalkulacja - LIBOR'!O80*(' Kalkulacja - LIBOR'!C80-' Kalkulacja - LIBOR'!C79))/365),2)</f>
        <v>325.47000000000003</v>
      </c>
      <c r="G80" s="89">
        <f>' Kalkulacja - LIBOR'!G79-' Kalkulacja - LIBOR'!E79</f>
        <v>254650.45033083207</v>
      </c>
      <c r="H80" s="65">
        <f t="shared" si="14"/>
        <v>509.43062909021353</v>
      </c>
      <c r="I80" s="65">
        <f t="shared" si="15"/>
        <v>351.74062909021353</v>
      </c>
      <c r="J80" s="65">
        <f>ROUND(((' Kalkulacja - LIBOR'!K80*' Kalkulacja - LIBOR'!O80*(' Kalkulacja - LIBOR'!C80-C79))/365),2)</f>
        <v>157.69</v>
      </c>
      <c r="K80" s="65">
        <f>' Kalkulacja - LIBOR'!K79-' Kalkulacja - LIBOR'!I79</f>
        <v>123376.14541878919</v>
      </c>
      <c r="L80" s="66">
        <f t="shared" si="16"/>
        <v>429657.42642093333</v>
      </c>
      <c r="M80" s="66">
        <f t="shared" si="12"/>
        <v>1774.0921658066686</v>
      </c>
      <c r="N80" s="67">
        <f>VLOOKUP(C80,'Kursy NBP'!A76:C50776,3,TRUE)</f>
        <v>3.4824999999999999</v>
      </c>
      <c r="O80" s="59">
        <f t="shared" si="17"/>
        <v>1.4578600000000002E-2</v>
      </c>
      <c r="P80" s="60">
        <f t="shared" si="21"/>
        <v>1.3</v>
      </c>
      <c r="Q80" s="61">
        <f>VLOOKUP(C80,LIBOR3M!A73:B5775,2,TRUE)</f>
        <v>0.15786</v>
      </c>
      <c r="R80" s="61">
        <f>1+(' Kalkulacja - LIBOR'!O80/12)</f>
        <v>1.0012148833333334</v>
      </c>
      <c r="S80" s="61">
        <f>' Kalkulacja - LIBOR'!S79-1</f>
        <v>287</v>
      </c>
      <c r="T80" s="61">
        <f>POWER(' Kalkulacja - LIBOR'!R80,' Kalkulacja - LIBOR'!S80)</f>
        <v>1.4168837112056294</v>
      </c>
      <c r="U80" s="63">
        <f t="shared" si="13"/>
        <v>722.61873332264781</v>
      </c>
      <c r="V80" s="64">
        <f t="shared" si="18"/>
        <v>207.49999521109771</v>
      </c>
      <c r="W80" s="33"/>
    </row>
    <row r="81" spans="1:23">
      <c r="A81" s="51"/>
      <c r="B81" s="70">
        <v>75</v>
      </c>
      <c r="C81" s="71">
        <f t="shared" si="19"/>
        <v>41898</v>
      </c>
      <c r="D81" s="72">
        <f t="shared" si="11"/>
        <v>1038.8214655411914</v>
      </c>
      <c r="E81" s="73">
        <f t="shared" si="20"/>
        <v>766.46146554119139</v>
      </c>
      <c r="F81" s="72">
        <f>ROUND(((' Kalkulacja - LIBOR'!G81*' Kalkulacja - LIBOR'!O81*(' Kalkulacja - LIBOR'!C81-' Kalkulacja - LIBOR'!C80))/365),2)</f>
        <v>272.36</v>
      </c>
      <c r="G81" s="89">
        <f>' Kalkulacja - LIBOR'!G80-' Kalkulacja - LIBOR'!E80</f>
        <v>253924.44689834805</v>
      </c>
      <c r="H81" s="65">
        <f t="shared" si="14"/>
        <v>503.30085992913223</v>
      </c>
      <c r="I81" s="65">
        <f t="shared" si="15"/>
        <v>371.34085992913219</v>
      </c>
      <c r="J81" s="65">
        <f>ROUND(((' Kalkulacja - LIBOR'!K81*' Kalkulacja - LIBOR'!O81*(' Kalkulacja - LIBOR'!C81-C80))/365),2)</f>
        <v>131.96</v>
      </c>
      <c r="K81" s="65">
        <f>' Kalkulacja - LIBOR'!K80-' Kalkulacja - LIBOR'!I80</f>
        <v>123024.40478969898</v>
      </c>
      <c r="L81" s="66">
        <f t="shared" si="16"/>
        <v>431520.40224034816</v>
      </c>
      <c r="M81" s="66">
        <f t="shared" si="12"/>
        <v>1765.3780962874243</v>
      </c>
      <c r="N81" s="67">
        <f>VLOOKUP(C81,'Kursy NBP'!A77:C50777,3,TRUE)</f>
        <v>3.5076000000000001</v>
      </c>
      <c r="O81" s="59">
        <f t="shared" si="17"/>
        <v>1.3500000000000002E-2</v>
      </c>
      <c r="P81" s="60">
        <f t="shared" si="21"/>
        <v>1.3</v>
      </c>
      <c r="Q81" s="61">
        <f>VLOOKUP(C81,LIBOR3M!A74:B5777,2,TRUE)</f>
        <v>0.05</v>
      </c>
      <c r="R81" s="61">
        <f>1+(' Kalkulacja - LIBOR'!O81/12)</f>
        <v>1.001125</v>
      </c>
      <c r="S81" s="61">
        <f>' Kalkulacja - LIBOR'!S80-1</f>
        <v>286</v>
      </c>
      <c r="T81" s="61">
        <f>POWER(' Kalkulacja - LIBOR'!R81,' Kalkulacja - LIBOR'!S81)</f>
        <v>1.3792903823808678</v>
      </c>
      <c r="U81" s="63">
        <f t="shared" si="13"/>
        <v>726.55663074623294</v>
      </c>
      <c r="V81" s="64">
        <f t="shared" si="18"/>
        <v>207.1378237958242</v>
      </c>
      <c r="W81" s="33"/>
    </row>
    <row r="82" spans="1:23">
      <c r="A82" s="51"/>
      <c r="B82" s="70">
        <v>76</v>
      </c>
      <c r="C82" s="71">
        <f t="shared" si="19"/>
        <v>41929</v>
      </c>
      <c r="D82" s="72">
        <f t="shared" si="11"/>
        <v>1039.5198540915856</v>
      </c>
      <c r="E82" s="73">
        <f t="shared" si="20"/>
        <v>747.86985409158558</v>
      </c>
      <c r="F82" s="72">
        <f>ROUND(((' Kalkulacja - LIBOR'!G82*' Kalkulacja - LIBOR'!O82*(' Kalkulacja - LIBOR'!C82-' Kalkulacja - LIBOR'!C81))/365),2)</f>
        <v>291.64999999999998</v>
      </c>
      <c r="G82" s="89">
        <f>' Kalkulacja - LIBOR'!G81-' Kalkulacja - LIBOR'!E81</f>
        <v>253157.98543280686</v>
      </c>
      <c r="H82" s="65">
        <f t="shared" si="14"/>
        <v>503.63923896053205</v>
      </c>
      <c r="I82" s="65">
        <f t="shared" si="15"/>
        <v>362.33923896053204</v>
      </c>
      <c r="J82" s="65">
        <f>ROUND(((' Kalkulacja - LIBOR'!K82*' Kalkulacja - LIBOR'!O82*(' Kalkulacja - LIBOR'!C82-C81))/365),2)</f>
        <v>141.30000000000001</v>
      </c>
      <c r="K82" s="65">
        <f>' Kalkulacja - LIBOR'!K81-' Kalkulacja - LIBOR'!I81</f>
        <v>122653.06392976985</v>
      </c>
      <c r="L82" s="66">
        <f t="shared" si="16"/>
        <v>431996.35646704241</v>
      </c>
      <c r="M82" s="66">
        <f t="shared" si="12"/>
        <v>1773.8677635428899</v>
      </c>
      <c r="N82" s="67">
        <f>VLOOKUP(C82,'Kursy NBP'!A78:C50778,3,TRUE)</f>
        <v>3.5221</v>
      </c>
      <c r="O82" s="59">
        <f t="shared" si="17"/>
        <v>1.35643E-2</v>
      </c>
      <c r="P82" s="60">
        <f t="shared" si="21"/>
        <v>1.3</v>
      </c>
      <c r="Q82" s="61">
        <f>VLOOKUP(C82,LIBOR3M!A75:B5777,2,TRUE)</f>
        <v>5.6430000000000001E-2</v>
      </c>
      <c r="R82" s="61">
        <f>1+(' Kalkulacja - LIBOR'!O82/12)</f>
        <v>1.0011303583333333</v>
      </c>
      <c r="S82" s="61">
        <f>' Kalkulacja - LIBOR'!S81-1</f>
        <v>285</v>
      </c>
      <c r="T82" s="61">
        <f>POWER(' Kalkulacja - LIBOR'!R82,' Kalkulacja - LIBOR'!S82)</f>
        <v>1.3798436400249003</v>
      </c>
      <c r="U82" s="63">
        <f t="shared" si="13"/>
        <v>734.3479094513043</v>
      </c>
      <c r="V82" s="64">
        <f t="shared" si="18"/>
        <v>208.49717766426403</v>
      </c>
      <c r="W82" s="33"/>
    </row>
    <row r="83" spans="1:23">
      <c r="A83" s="51"/>
      <c r="B83" s="70">
        <v>77</v>
      </c>
      <c r="C83" s="71">
        <f t="shared" si="19"/>
        <v>41960</v>
      </c>
      <c r="D83" s="72">
        <f t="shared" si="11"/>
        <v>1039.2086043087204</v>
      </c>
      <c r="E83" s="73">
        <f t="shared" si="20"/>
        <v>749.03860430872032</v>
      </c>
      <c r="F83" s="72">
        <f>ROUND(((' Kalkulacja - LIBOR'!G83*' Kalkulacja - LIBOR'!O83*(' Kalkulacja - LIBOR'!C83-' Kalkulacja - LIBOR'!C82))/365),2)</f>
        <v>290.17</v>
      </c>
      <c r="G83" s="89">
        <f>' Kalkulacja - LIBOR'!G82-' Kalkulacja - LIBOR'!E82</f>
        <v>252410.11557871528</v>
      </c>
      <c r="H83" s="65">
        <f t="shared" si="14"/>
        <v>503.48843204822236</v>
      </c>
      <c r="I83" s="65">
        <f t="shared" si="15"/>
        <v>362.89843204822239</v>
      </c>
      <c r="J83" s="65">
        <f>ROUND(((' Kalkulacja - LIBOR'!K83*' Kalkulacja - LIBOR'!O83*(' Kalkulacja - LIBOR'!C83-C82))/365),2)</f>
        <v>140.59</v>
      </c>
      <c r="K83" s="65">
        <f>' Kalkulacja - LIBOR'!K82-' Kalkulacja - LIBOR'!I82</f>
        <v>122290.72469080932</v>
      </c>
      <c r="L83" s="66">
        <f t="shared" si="16"/>
        <v>434352.19595681655</v>
      </c>
      <c r="M83" s="66">
        <f t="shared" si="12"/>
        <v>1788.2902129488762</v>
      </c>
      <c r="N83" s="67">
        <f>VLOOKUP(C83,'Kursy NBP'!A79:C50779,3,TRUE)</f>
        <v>3.5518000000000001</v>
      </c>
      <c r="O83" s="59">
        <f t="shared" si="17"/>
        <v>1.3535699999999999E-2</v>
      </c>
      <c r="P83" s="60">
        <f t="shared" si="21"/>
        <v>1.3</v>
      </c>
      <c r="Q83" s="61">
        <f>VLOOKUP(C83,LIBOR3M!A76:B5779,2,TRUE)</f>
        <v>5.357E-2</v>
      </c>
      <c r="R83" s="61">
        <f>1+(' Kalkulacja - LIBOR'!O83/12)</f>
        <v>1.0011279749999999</v>
      </c>
      <c r="S83" s="61">
        <f>' Kalkulacja - LIBOR'!S82-1</f>
        <v>284</v>
      </c>
      <c r="T83" s="61">
        <f>POWER(' Kalkulacja - LIBOR'!R83,' Kalkulacja - LIBOR'!S83)</f>
        <v>1.3773541348568774</v>
      </c>
      <c r="U83" s="63">
        <f t="shared" si="13"/>
        <v>749.08160864015576</v>
      </c>
      <c r="V83" s="64">
        <f t="shared" si="18"/>
        <v>210.90196763335655</v>
      </c>
      <c r="W83" s="33"/>
    </row>
    <row r="84" spans="1:23">
      <c r="A84" s="51"/>
      <c r="B84" s="70">
        <v>78</v>
      </c>
      <c r="C84" s="71">
        <f t="shared" si="19"/>
        <v>41990</v>
      </c>
      <c r="D84" s="72">
        <f t="shared" si="11"/>
        <v>1039.8967377110823</v>
      </c>
      <c r="E84" s="73">
        <f t="shared" si="20"/>
        <v>758.73673771108224</v>
      </c>
      <c r="F84" s="72">
        <f>ROUND(((' Kalkulacja - LIBOR'!G84*' Kalkulacja - LIBOR'!O84*(' Kalkulacja - LIBOR'!C84-' Kalkulacja - LIBOR'!C83))/365),2)</f>
        <v>281.16000000000003</v>
      </c>
      <c r="G84" s="89">
        <f>' Kalkulacja - LIBOR'!G83-' Kalkulacja - LIBOR'!E83</f>
        <v>251661.07697440655</v>
      </c>
      <c r="H84" s="65">
        <f t="shared" si="14"/>
        <v>503.82184756995161</v>
      </c>
      <c r="I84" s="65">
        <f t="shared" si="15"/>
        <v>367.60184756995159</v>
      </c>
      <c r="J84" s="65">
        <f>ROUND(((' Kalkulacja - LIBOR'!K84*' Kalkulacja - LIBOR'!O84*(' Kalkulacja - LIBOR'!C84-C83))/365),2)</f>
        <v>136.22</v>
      </c>
      <c r="K84" s="65">
        <f>' Kalkulacja - LIBOR'!K83-' Kalkulacja - LIBOR'!I83</f>
        <v>121927.8262587611</v>
      </c>
      <c r="L84" s="66">
        <f t="shared" si="16"/>
        <v>432063.44513054582</v>
      </c>
      <c r="M84" s="66">
        <f t="shared" si="12"/>
        <v>1785.3430990488805</v>
      </c>
      <c r="N84" s="67">
        <f>VLOOKUP(C84,'Kursy NBP'!A80:C50780,3,TRUE)</f>
        <v>3.5436000000000001</v>
      </c>
      <c r="O84" s="59">
        <f t="shared" si="17"/>
        <v>1.3592900000000002E-2</v>
      </c>
      <c r="P84" s="60">
        <f t="shared" si="21"/>
        <v>1.3</v>
      </c>
      <c r="Q84" s="61">
        <f>VLOOKUP(C84,LIBOR3M!A77:B5779,2,TRUE)</f>
        <v>5.9290000000000002E-2</v>
      </c>
      <c r="R84" s="61">
        <f>1+(' Kalkulacja - LIBOR'!O84/12)</f>
        <v>1.0011327416666667</v>
      </c>
      <c r="S84" s="61">
        <f>' Kalkulacja - LIBOR'!S83-1</f>
        <v>283</v>
      </c>
      <c r="T84" s="61">
        <f>POWER(' Kalkulacja - LIBOR'!R84,' Kalkulacja - LIBOR'!S84)</f>
        <v>1.3776573297333299</v>
      </c>
      <c r="U84" s="63">
        <f t="shared" si="13"/>
        <v>745.44636133779818</v>
      </c>
      <c r="V84" s="68">
        <f t="shared" si="18"/>
        <v>210.36413854210355</v>
      </c>
      <c r="W84" s="33"/>
    </row>
    <row r="85" spans="1:23">
      <c r="A85" s="51"/>
      <c r="B85" s="70">
        <v>79</v>
      </c>
      <c r="C85" s="71">
        <f t="shared" si="19"/>
        <v>42023</v>
      </c>
      <c r="D85" s="72">
        <f t="shared" si="11"/>
        <v>1036.4042593589757</v>
      </c>
      <c r="E85" s="73">
        <f t="shared" si="20"/>
        <v>734.86425935897569</v>
      </c>
      <c r="F85" s="72">
        <f>ROUND(((' Kalkulacja - LIBOR'!G85*' Kalkulacja - LIBOR'!O85*(' Kalkulacja - LIBOR'!C85-' Kalkulacja - LIBOR'!C84))/365),2)</f>
        <v>301.54000000000002</v>
      </c>
      <c r="G85" s="89">
        <f>' Kalkulacja - LIBOR'!G84-' Kalkulacja - LIBOR'!E84</f>
        <v>250902.34023669545</v>
      </c>
      <c r="H85" s="65">
        <f t="shared" si="14"/>
        <v>502.12976981218907</v>
      </c>
      <c r="I85" s="65">
        <f t="shared" si="15"/>
        <v>356.03976981218909</v>
      </c>
      <c r="J85" s="65">
        <f>ROUND(((' Kalkulacja - LIBOR'!K85*' Kalkulacja - LIBOR'!O85*(' Kalkulacja - LIBOR'!C85-C84))/365),2)</f>
        <v>146.09</v>
      </c>
      <c r="K85" s="65">
        <f>' Kalkulacja - LIBOR'!K84-' Kalkulacja - LIBOR'!I84</f>
        <v>121560.22441119114</v>
      </c>
      <c r="L85" s="66">
        <f t="shared" si="16"/>
        <v>523559.88653900032</v>
      </c>
      <c r="M85" s="66">
        <f t="shared" si="12"/>
        <v>2162.6729185810987</v>
      </c>
      <c r="N85" s="67">
        <f>VLOOKUP(C85,'Kursy NBP'!A81:C50781,3,TRUE)</f>
        <v>4.3070000000000004</v>
      </c>
      <c r="O85" s="59">
        <f t="shared" si="17"/>
        <v>1.3292900000000002E-2</v>
      </c>
      <c r="P85" s="60">
        <f t="shared" si="21"/>
        <v>1.3</v>
      </c>
      <c r="Q85" s="61">
        <f>VLOOKUP(C85,LIBOR3M!A78:B5781,2,TRUE)</f>
        <v>2.929E-2</v>
      </c>
      <c r="R85" s="61">
        <f>1+(' Kalkulacja - LIBOR'!O85/12)</f>
        <v>1.0011077416666667</v>
      </c>
      <c r="S85" s="61">
        <f>' Kalkulacja - LIBOR'!S84-1</f>
        <v>282</v>
      </c>
      <c r="T85" s="61">
        <f>POWER(' Kalkulacja - LIBOR'!R85,' Kalkulacja - LIBOR'!S85)</f>
        <v>1.3664419678447486</v>
      </c>
      <c r="U85" s="63">
        <f t="shared" si="13"/>
        <v>1126.268659222123</v>
      </c>
      <c r="V85" s="68">
        <f t="shared" si="18"/>
        <v>261.49725080615809</v>
      </c>
      <c r="W85" s="33"/>
    </row>
    <row r="86" spans="1:23">
      <c r="A86" s="51"/>
      <c r="B86" s="70">
        <v>80</v>
      </c>
      <c r="C86" s="71">
        <f t="shared" si="19"/>
        <v>42051</v>
      </c>
      <c r="D86" s="72">
        <f t="shared" si="11"/>
        <v>1036.0071587572554</v>
      </c>
      <c r="E86" s="73">
        <f t="shared" si="20"/>
        <v>781.72715875725544</v>
      </c>
      <c r="F86" s="72">
        <f>ROUND(((' Kalkulacja - LIBOR'!G86*' Kalkulacja - LIBOR'!O86*(' Kalkulacja - LIBOR'!C86-' Kalkulacja - LIBOR'!C85))/365),2)</f>
        <v>254.28</v>
      </c>
      <c r="G86" s="89">
        <f>' Kalkulacja - LIBOR'!G85-' Kalkulacja - LIBOR'!E85</f>
        <v>250167.47597733646</v>
      </c>
      <c r="H86" s="65">
        <f t="shared" si="14"/>
        <v>501.93736203814302</v>
      </c>
      <c r="I86" s="65">
        <f t="shared" si="15"/>
        <v>378.73736203814303</v>
      </c>
      <c r="J86" s="65">
        <f>ROUND(((' Kalkulacja - LIBOR'!K86*' Kalkulacja - LIBOR'!O86*(' Kalkulacja - LIBOR'!C86-C85))/365),2)</f>
        <v>123.2</v>
      </c>
      <c r="K86" s="65">
        <f>' Kalkulacja - LIBOR'!K85-' Kalkulacja - LIBOR'!I85</f>
        <v>121204.18464137895</v>
      </c>
      <c r="L86" s="66">
        <f t="shared" si="16"/>
        <v>481532.10516173445</v>
      </c>
      <c r="M86" s="66">
        <f t="shared" si="12"/>
        <v>1994.1469456413386</v>
      </c>
      <c r="N86" s="67">
        <f>VLOOKUP(C86,'Kursy NBP'!A82:C50782,3,TRUE)</f>
        <v>3.9729000000000001</v>
      </c>
      <c r="O86" s="59">
        <f t="shared" si="17"/>
        <v>1.325E-2</v>
      </c>
      <c r="P86" s="60">
        <f t="shared" si="21"/>
        <v>1.3</v>
      </c>
      <c r="Q86" s="61">
        <f>VLOOKUP(C86,LIBOR3M!A79:B5781,2,TRUE)</f>
        <v>2.5000000000000001E-2</v>
      </c>
      <c r="R86" s="61">
        <f>1+(' Kalkulacja - LIBOR'!O86/12)</f>
        <v>1.0011041666666667</v>
      </c>
      <c r="S86" s="61">
        <f>' Kalkulacja - LIBOR'!S85-1</f>
        <v>281</v>
      </c>
      <c r="T86" s="61">
        <f>POWER(' Kalkulacja - LIBOR'!R86,' Kalkulacja - LIBOR'!S86)</f>
        <v>1.3635610052573537</v>
      </c>
      <c r="U86" s="63">
        <f t="shared" si="13"/>
        <v>958.13978688408315</v>
      </c>
      <c r="V86" s="68">
        <f t="shared" si="18"/>
        <v>241.16886578672586</v>
      </c>
      <c r="W86" s="33"/>
    </row>
    <row r="87" spans="1:23">
      <c r="A87" s="51"/>
      <c r="B87" s="70">
        <v>81</v>
      </c>
      <c r="C87" s="71">
        <f t="shared" si="19"/>
        <v>42080</v>
      </c>
      <c r="D87" s="72">
        <f t="shared" si="11"/>
        <v>1035.2597756149075</v>
      </c>
      <c r="E87" s="73">
        <f t="shared" si="20"/>
        <v>773.84977561490746</v>
      </c>
      <c r="F87" s="72">
        <f>ROUND(((' Kalkulacja - LIBOR'!G87*' Kalkulacja - LIBOR'!O87*(' Kalkulacja - LIBOR'!C87-' Kalkulacja - LIBOR'!C86))/365),2)</f>
        <v>261.41000000000003</v>
      </c>
      <c r="G87" s="89">
        <f>' Kalkulacja - LIBOR'!G86-' Kalkulacja - LIBOR'!E86</f>
        <v>249385.74881857922</v>
      </c>
      <c r="H87" s="65">
        <f t="shared" si="14"/>
        <v>501.57527457584354</v>
      </c>
      <c r="I87" s="65">
        <f t="shared" si="15"/>
        <v>374.92527457584356</v>
      </c>
      <c r="J87" s="65">
        <f>ROUND(((' Kalkulacja - LIBOR'!K87*' Kalkulacja - LIBOR'!O87*(' Kalkulacja - LIBOR'!C87-C86))/365),2)</f>
        <v>126.65</v>
      </c>
      <c r="K87" s="65">
        <f>' Kalkulacja - LIBOR'!K86-' Kalkulacja - LIBOR'!I86</f>
        <v>120825.44727934081</v>
      </c>
      <c r="L87" s="66">
        <f t="shared" si="16"/>
        <v>474964.83325508871</v>
      </c>
      <c r="M87" s="66">
        <f t="shared" si="12"/>
        <v>1971.692404357641</v>
      </c>
      <c r="N87" s="67">
        <f>VLOOKUP(C87,'Kursy NBP'!A83:C50783,3,TRUE)</f>
        <v>3.931</v>
      </c>
      <c r="O87" s="59">
        <f t="shared" si="17"/>
        <v>1.31929E-2</v>
      </c>
      <c r="P87" s="60">
        <f t="shared" si="21"/>
        <v>1.3</v>
      </c>
      <c r="Q87" s="61">
        <f>VLOOKUP(C87,LIBOR3M!A80:B5783,2,TRUE)</f>
        <v>1.9290000000000002E-2</v>
      </c>
      <c r="R87" s="61">
        <f>1+(' Kalkulacja - LIBOR'!O87/12)</f>
        <v>1.0010994083333333</v>
      </c>
      <c r="S87" s="61">
        <f>' Kalkulacja - LIBOR'!S86-1</f>
        <v>280</v>
      </c>
      <c r="T87" s="61">
        <f>POWER(' Kalkulacja - LIBOR'!R87,' Kalkulacja - LIBOR'!S87)</f>
        <v>1.3602455561492584</v>
      </c>
      <c r="U87" s="63">
        <f t="shared" si="13"/>
        <v>936.43262874273341</v>
      </c>
      <c r="V87" s="68">
        <f t="shared" si="18"/>
        <v>238.21740746444502</v>
      </c>
      <c r="W87" s="33"/>
    </row>
    <row r="88" spans="1:23">
      <c r="A88" s="51"/>
      <c r="B88" s="70">
        <v>82</v>
      </c>
      <c r="C88" s="71">
        <f t="shared" si="19"/>
        <v>42110</v>
      </c>
      <c r="D88" s="72">
        <f t="shared" si="11"/>
        <v>1032.8356922989647</v>
      </c>
      <c r="E88" s="73">
        <f t="shared" si="20"/>
        <v>767.48569229896464</v>
      </c>
      <c r="F88" s="72">
        <f>ROUND(((' Kalkulacja - LIBOR'!G88*' Kalkulacja - LIBOR'!O88*(' Kalkulacja - LIBOR'!C88-' Kalkulacja - LIBOR'!C87))/365),2)</f>
        <v>265.35000000000002</v>
      </c>
      <c r="G88" s="89">
        <f>' Kalkulacja - LIBOR'!G87-' Kalkulacja - LIBOR'!E87</f>
        <v>248611.8990429643</v>
      </c>
      <c r="H88" s="65">
        <f t="shared" si="14"/>
        <v>500.40082056194643</v>
      </c>
      <c r="I88" s="65">
        <f t="shared" si="15"/>
        <v>371.84082056194643</v>
      </c>
      <c r="J88" s="65">
        <f>ROUND(((' Kalkulacja - LIBOR'!K88*' Kalkulacja - LIBOR'!O88*(' Kalkulacja - LIBOR'!C88-C87))/365),2)</f>
        <v>128.56</v>
      </c>
      <c r="K88" s="65">
        <f>' Kalkulacja - LIBOR'!K87-' Kalkulacja - LIBOR'!I87</f>
        <v>120450.52200476496</v>
      </c>
      <c r="L88" s="66">
        <f t="shared" si="16"/>
        <v>474177.56997615827</v>
      </c>
      <c r="M88" s="66">
        <f t="shared" si="12"/>
        <v>1969.9279103062145</v>
      </c>
      <c r="N88" s="67">
        <f>VLOOKUP(C88,'Kursy NBP'!A84:C50784,3,TRUE)</f>
        <v>3.9367000000000001</v>
      </c>
      <c r="O88" s="59">
        <f t="shared" si="17"/>
        <v>1.2985699999999999E-2</v>
      </c>
      <c r="P88" s="60">
        <f t="shared" si="21"/>
        <v>1.3</v>
      </c>
      <c r="Q88" s="61">
        <f>VLOOKUP(C88,LIBOR3M!A81:B5783,2,TRUE)</f>
        <v>-1.4300000000000001E-3</v>
      </c>
      <c r="R88" s="61">
        <f>1+(' Kalkulacja - LIBOR'!O88/12)</f>
        <v>1.0010821416666666</v>
      </c>
      <c r="S88" s="61">
        <f>' Kalkulacja - LIBOR'!S87-1</f>
        <v>279</v>
      </c>
      <c r="T88" s="61">
        <f>POWER(' Kalkulacja - LIBOR'!R88,' Kalkulacja - LIBOR'!S88)</f>
        <v>1.3522289215884156</v>
      </c>
      <c r="U88" s="63">
        <f t="shared" si="13"/>
        <v>937.09221800724981</v>
      </c>
      <c r="V88" s="68">
        <f t="shared" si="18"/>
        <v>238.04003810482124</v>
      </c>
      <c r="W88" s="33"/>
    </row>
    <row r="89" spans="1:23">
      <c r="A89" s="51"/>
      <c r="B89" s="70">
        <v>83</v>
      </c>
      <c r="C89" s="71">
        <f t="shared" si="19"/>
        <v>42142</v>
      </c>
      <c r="D89" s="72">
        <f t="shared" si="11"/>
        <v>1031.2746871489303</v>
      </c>
      <c r="E89" s="73">
        <f t="shared" si="20"/>
        <v>752.05468714893027</v>
      </c>
      <c r="F89" s="72">
        <f>ROUND(((' Kalkulacja - LIBOR'!G89*' Kalkulacja - LIBOR'!O89*(' Kalkulacja - LIBOR'!C89-' Kalkulacja - LIBOR'!C88))/365),2)</f>
        <v>279.22000000000003</v>
      </c>
      <c r="G89" s="89">
        <f>' Kalkulacja - LIBOR'!G88-' Kalkulacja - LIBOR'!E88</f>
        <v>247844.41335066533</v>
      </c>
      <c r="H89" s="65">
        <f t="shared" si="14"/>
        <v>499.64452576256815</v>
      </c>
      <c r="I89" s="65">
        <f t="shared" si="15"/>
        <v>364.36452576256818</v>
      </c>
      <c r="J89" s="65">
        <f>ROUND(((' Kalkulacja - LIBOR'!K89*' Kalkulacja - LIBOR'!O89*(' Kalkulacja - LIBOR'!C89-C88))/365),2)</f>
        <v>135.28</v>
      </c>
      <c r="K89" s="65">
        <f>' Kalkulacja - LIBOR'!K88-' Kalkulacja - LIBOR'!I88</f>
        <v>120078.68118420301</v>
      </c>
      <c r="L89" s="66">
        <f t="shared" si="16"/>
        <v>468366.89595898386</v>
      </c>
      <c r="M89" s="66">
        <f t="shared" si="12"/>
        <v>1948.8634727368972</v>
      </c>
      <c r="N89" s="67">
        <f>VLOOKUP(C89,'Kursy NBP'!A85:C50785,3,TRUE)</f>
        <v>3.9005000000000001</v>
      </c>
      <c r="O89" s="59">
        <f t="shared" si="17"/>
        <v>1.2850000000000002E-2</v>
      </c>
      <c r="P89" s="60">
        <f t="shared" si="21"/>
        <v>1.3</v>
      </c>
      <c r="Q89" s="61">
        <f>VLOOKUP(C89,LIBOR3M!A82:B5785,2,TRUE)</f>
        <v>-1.4999999999999999E-2</v>
      </c>
      <c r="R89" s="61">
        <f>1+(' Kalkulacja - LIBOR'!O89/12)</f>
        <v>1.0010708333333334</v>
      </c>
      <c r="S89" s="61">
        <f>' Kalkulacja - LIBOR'!S88-1</f>
        <v>278</v>
      </c>
      <c r="T89" s="61">
        <f>POWER(' Kalkulacja - LIBOR'!R89,' Kalkulacja - LIBOR'!S89)</f>
        <v>1.3465319905432691</v>
      </c>
      <c r="U89" s="63">
        <f t="shared" si="13"/>
        <v>917.58878558796687</v>
      </c>
      <c r="V89" s="68">
        <f t="shared" si="18"/>
        <v>235.24901566157334</v>
      </c>
      <c r="W89" s="33"/>
    </row>
    <row r="90" spans="1:23">
      <c r="A90" s="51"/>
      <c r="B90" s="70">
        <v>84</v>
      </c>
      <c r="C90" s="71">
        <f t="shared" si="19"/>
        <v>42171</v>
      </c>
      <c r="D90" s="72">
        <f t="shared" si="11"/>
        <v>1031.8192213074992</v>
      </c>
      <c r="E90" s="73">
        <f t="shared" si="20"/>
        <v>778.70922130749921</v>
      </c>
      <c r="F90" s="72">
        <f>ROUND(((' Kalkulacja - LIBOR'!G90*' Kalkulacja - LIBOR'!O90*(' Kalkulacja - LIBOR'!C90-' Kalkulacja - LIBOR'!C89))/365),2)</f>
        <v>253.11</v>
      </c>
      <c r="G90" s="89">
        <f>' Kalkulacja - LIBOR'!G89-' Kalkulacja - LIBOR'!E89</f>
        <v>247092.35866351641</v>
      </c>
      <c r="H90" s="65">
        <f t="shared" si="14"/>
        <v>499.90834869192531</v>
      </c>
      <c r="I90" s="65">
        <f t="shared" si="15"/>
        <v>377.27834869192532</v>
      </c>
      <c r="J90" s="65">
        <f>ROUND(((' Kalkulacja - LIBOR'!K90*' Kalkulacja - LIBOR'!O90*(' Kalkulacja - LIBOR'!C90-C89))/365),2)</f>
        <v>122.63</v>
      </c>
      <c r="K90" s="65">
        <f>' Kalkulacja - LIBOR'!K89-' Kalkulacja - LIBOR'!I89</f>
        <v>119714.31665844045</v>
      </c>
      <c r="L90" s="66">
        <f t="shared" si="16"/>
        <v>478246.72361880378</v>
      </c>
      <c r="M90" s="66">
        <f t="shared" si="12"/>
        <v>1997.0838621893724</v>
      </c>
      <c r="N90" s="67">
        <f>VLOOKUP(C90,'Kursy NBP'!A86:C50786,3,TRUE)</f>
        <v>3.9948999999999999</v>
      </c>
      <c r="O90" s="59">
        <f t="shared" si="17"/>
        <v>1.2892900000000001E-2</v>
      </c>
      <c r="P90" s="60">
        <f t="shared" si="21"/>
        <v>1.3</v>
      </c>
      <c r="Q90" s="61">
        <f>VLOOKUP(C90,LIBOR3M!A83:B5785,2,TRUE)</f>
        <v>-1.0710000000000001E-2</v>
      </c>
      <c r="R90" s="61">
        <f>1+(' Kalkulacja - LIBOR'!O90/12)</f>
        <v>1.0010744083333334</v>
      </c>
      <c r="S90" s="61">
        <f>' Kalkulacja - LIBOR'!S89-1</f>
        <v>277</v>
      </c>
      <c r="T90" s="61">
        <f>POWER(' Kalkulacja - LIBOR'!R90,' Kalkulacja - LIBOR'!S90)</f>
        <v>1.3464228633254947</v>
      </c>
      <c r="U90" s="63">
        <f t="shared" si="13"/>
        <v>965.26464088187322</v>
      </c>
      <c r="V90" s="68">
        <f t="shared" si="18"/>
        <v>241.62423111514011</v>
      </c>
      <c r="W90" s="33"/>
    </row>
    <row r="91" spans="1:23">
      <c r="A91" s="51"/>
      <c r="B91" s="70">
        <v>85</v>
      </c>
      <c r="C91" s="71">
        <f t="shared" si="19"/>
        <v>42202</v>
      </c>
      <c r="D91" s="72">
        <f t="shared" si="11"/>
        <v>1031.3625322221992</v>
      </c>
      <c r="E91" s="73">
        <f t="shared" si="20"/>
        <v>762.39253222219918</v>
      </c>
      <c r="F91" s="72">
        <f>ROUND(((' Kalkulacja - LIBOR'!G91*' Kalkulacja - LIBOR'!O91*(' Kalkulacja - LIBOR'!C91-' Kalkulacja - LIBOR'!C90))/365),2)</f>
        <v>268.97000000000003</v>
      </c>
      <c r="G91" s="89">
        <f>' Kalkulacja - LIBOR'!G90-' Kalkulacja - LIBOR'!E90</f>
        <v>246313.6494422089</v>
      </c>
      <c r="H91" s="65">
        <f t="shared" si="14"/>
        <v>499.68708716614304</v>
      </c>
      <c r="I91" s="65">
        <f t="shared" si="15"/>
        <v>369.37708716614304</v>
      </c>
      <c r="J91" s="65">
        <f>ROUND(((' Kalkulacja - LIBOR'!K91*' Kalkulacja - LIBOR'!O91*(' Kalkulacja - LIBOR'!C91-C90))/365),2)</f>
        <v>130.31</v>
      </c>
      <c r="K91" s="65">
        <f>' Kalkulacja - LIBOR'!K90-' Kalkulacja - LIBOR'!I90</f>
        <v>119337.03830974853</v>
      </c>
      <c r="L91" s="66">
        <f t="shared" si="16"/>
        <v>475665.5009988267</v>
      </c>
      <c r="M91" s="66">
        <f t="shared" si="12"/>
        <v>1991.7027607355296</v>
      </c>
      <c r="N91" s="67">
        <f>VLOOKUP(C91,'Kursy NBP'!A87:C50787,3,TRUE)</f>
        <v>3.9859</v>
      </c>
      <c r="O91" s="59">
        <f t="shared" si="17"/>
        <v>1.2857100000000002E-2</v>
      </c>
      <c r="P91" s="60">
        <f t="shared" si="21"/>
        <v>1.3</v>
      </c>
      <c r="Q91" s="61">
        <f>VLOOKUP(C91,LIBOR3M!A84:B5787,2,TRUE)</f>
        <v>-1.4290000000000001E-2</v>
      </c>
      <c r="R91" s="61">
        <f>1+(' Kalkulacja - LIBOR'!O91/12)</f>
        <v>1.0010714249999999</v>
      </c>
      <c r="S91" s="61">
        <f>' Kalkulacja - LIBOR'!S90-1</f>
        <v>276</v>
      </c>
      <c r="T91" s="61">
        <f>POWER(' Kalkulacja - LIBOR'!R91,' Kalkulacja - LIBOR'!S91)</f>
        <v>1.34387199500412</v>
      </c>
      <c r="U91" s="63">
        <f t="shared" si="13"/>
        <v>960.34022851333043</v>
      </c>
      <c r="V91" s="68">
        <f t="shared" si="18"/>
        <v>240.93435071460158</v>
      </c>
      <c r="W91" s="33"/>
    </row>
    <row r="92" spans="1:23">
      <c r="A92" s="51"/>
      <c r="B92" s="70">
        <v>86</v>
      </c>
      <c r="C92" s="71">
        <f t="shared" si="19"/>
        <v>42233</v>
      </c>
      <c r="D92" s="72">
        <f t="shared" si="11"/>
        <v>1030.0973102421035</v>
      </c>
      <c r="E92" s="73">
        <f t="shared" si="20"/>
        <v>764.3473102421035</v>
      </c>
      <c r="F92" s="72">
        <f>ROUND(((' Kalkulacja - LIBOR'!G92*' Kalkulacja - LIBOR'!O92*(' Kalkulacja - LIBOR'!C92-' Kalkulacja - LIBOR'!C91))/365),2)</f>
        <v>265.75</v>
      </c>
      <c r="G92" s="89">
        <f>' Kalkulacja - LIBOR'!G91-' Kalkulacja - LIBOR'!E91</f>
        <v>245551.2569099867</v>
      </c>
      <c r="H92" s="65">
        <f t="shared" si="14"/>
        <v>499.07408079812529</v>
      </c>
      <c r="I92" s="65">
        <f t="shared" si="15"/>
        <v>370.3140807981253</v>
      </c>
      <c r="J92" s="65">
        <f>ROUND(((' Kalkulacja - LIBOR'!K92*' Kalkulacja - LIBOR'!O92*(' Kalkulacja - LIBOR'!C92-C91))/365),2)</f>
        <v>128.76</v>
      </c>
      <c r="K92" s="65">
        <f>' Kalkulacja - LIBOR'!K91-' Kalkulacja - LIBOR'!I91</f>
        <v>118967.66122258239</v>
      </c>
      <c r="L92" s="66">
        <f t="shared" si="16"/>
        <v>462772.30538972322</v>
      </c>
      <c r="M92" s="66">
        <f t="shared" si="12"/>
        <v>1941.3482668966276</v>
      </c>
      <c r="N92" s="67">
        <f>VLOOKUP(C92,'Kursy NBP'!A88:C50788,3,TRUE)</f>
        <v>3.8898999999999999</v>
      </c>
      <c r="O92" s="59">
        <f t="shared" si="17"/>
        <v>1.2742900000000001E-2</v>
      </c>
      <c r="P92" s="60">
        <f t="shared" si="21"/>
        <v>1.3</v>
      </c>
      <c r="Q92" s="61">
        <f>VLOOKUP(C92,LIBOR3M!A85:B5787,2,TRUE)</f>
        <v>-2.571E-2</v>
      </c>
      <c r="R92" s="61">
        <f>1+(' Kalkulacja - LIBOR'!O92/12)</f>
        <v>1.0010619083333334</v>
      </c>
      <c r="S92" s="61">
        <f>' Kalkulacja - LIBOR'!S91-1</f>
        <v>275</v>
      </c>
      <c r="T92" s="61">
        <f>POWER(' Kalkulacja - LIBOR'!R92,' Kalkulacja - LIBOR'!S92)</f>
        <v>1.338928744142329</v>
      </c>
      <c r="U92" s="63">
        <f t="shared" si="13"/>
        <v>911.25095665452409</v>
      </c>
      <c r="V92" s="68">
        <f t="shared" si="18"/>
        <v>234.26076676894627</v>
      </c>
      <c r="W92" s="33"/>
    </row>
    <row r="93" spans="1:23">
      <c r="A93" s="51"/>
      <c r="B93" s="70">
        <v>87</v>
      </c>
      <c r="C93" s="71">
        <f t="shared" si="19"/>
        <v>42263</v>
      </c>
      <c r="D93" s="72">
        <f t="shared" si="11"/>
        <v>1028.5154539919358</v>
      </c>
      <c r="E93" s="73">
        <f t="shared" si="20"/>
        <v>775.00545399193584</v>
      </c>
      <c r="F93" s="72">
        <f>ROUND(((' Kalkulacja - LIBOR'!G93*' Kalkulacja - LIBOR'!O93*(' Kalkulacja - LIBOR'!C93-' Kalkulacja - LIBOR'!C92))/365),2)</f>
        <v>253.51</v>
      </c>
      <c r="G93" s="89">
        <f>' Kalkulacja - LIBOR'!G92-' Kalkulacja - LIBOR'!E92</f>
        <v>244786.9095997446</v>
      </c>
      <c r="H93" s="65">
        <f t="shared" si="14"/>
        <v>498.30770990663598</v>
      </c>
      <c r="I93" s="65">
        <f t="shared" si="15"/>
        <v>375.48770990663598</v>
      </c>
      <c r="J93" s="65">
        <f>ROUND(((' Kalkulacja - LIBOR'!K93*' Kalkulacja - LIBOR'!O93*(' Kalkulacja - LIBOR'!C93-C92))/365),2)</f>
        <v>122.82</v>
      </c>
      <c r="K93" s="65">
        <f>' Kalkulacja - LIBOR'!K92-' Kalkulacja - LIBOR'!I92</f>
        <v>118597.34714178427</v>
      </c>
      <c r="L93" s="66">
        <f t="shared" si="16"/>
        <v>459315.66574541631</v>
      </c>
      <c r="M93" s="66">
        <f t="shared" si="12"/>
        <v>1929.8959296974106</v>
      </c>
      <c r="N93" s="67">
        <f>VLOOKUP(C93,'Kursy NBP'!A89:C50789,3,TRUE)</f>
        <v>3.8729</v>
      </c>
      <c r="O93" s="59">
        <f t="shared" si="17"/>
        <v>1.26E-2</v>
      </c>
      <c r="P93" s="60">
        <f t="shared" si="21"/>
        <v>1.3</v>
      </c>
      <c r="Q93" s="61">
        <f>VLOOKUP(C93,LIBOR3M!A86:B5789,2,TRUE)</f>
        <v>-0.04</v>
      </c>
      <c r="R93" s="61">
        <f>1+(' Kalkulacja - LIBOR'!O93/12)</f>
        <v>1.00105</v>
      </c>
      <c r="S93" s="61">
        <f>' Kalkulacja - LIBOR'!S92-1</f>
        <v>274</v>
      </c>
      <c r="T93" s="61">
        <f>POWER(' Kalkulacja - LIBOR'!R93,' Kalkulacja - LIBOR'!S93)</f>
        <v>1.3331559993868172</v>
      </c>
      <c r="U93" s="63">
        <f t="shared" si="13"/>
        <v>901.38047570547474</v>
      </c>
      <c r="V93" s="68">
        <f t="shared" si="18"/>
        <v>232.74044661764432</v>
      </c>
      <c r="W93" s="33"/>
    </row>
    <row r="94" spans="1:23">
      <c r="A94" s="51"/>
      <c r="B94" s="70">
        <v>88</v>
      </c>
      <c r="C94" s="71">
        <f t="shared" si="19"/>
        <v>42296</v>
      </c>
      <c r="D94" s="72">
        <f t="shared" si="11"/>
        <v>1026.5867963894893</v>
      </c>
      <c r="E94" s="73">
        <f t="shared" si="20"/>
        <v>752.39679638948928</v>
      </c>
      <c r="F94" s="72">
        <f>ROUND(((' Kalkulacja - LIBOR'!G94*' Kalkulacja - LIBOR'!O94*(' Kalkulacja - LIBOR'!C94-' Kalkulacja - LIBOR'!C93))/365),2)</f>
        <v>274.19</v>
      </c>
      <c r="G94" s="89">
        <f>' Kalkulacja - LIBOR'!G93-' Kalkulacja - LIBOR'!E93</f>
        <v>244011.90414575266</v>
      </c>
      <c r="H94" s="65">
        <f t="shared" si="14"/>
        <v>497.3732751369634</v>
      </c>
      <c r="I94" s="65">
        <f t="shared" si="15"/>
        <v>364.53327513696343</v>
      </c>
      <c r="J94" s="65">
        <f>ROUND(((' Kalkulacja - LIBOR'!K94*' Kalkulacja - LIBOR'!O94*(' Kalkulacja - LIBOR'!C94-C93))/365),2)</f>
        <v>132.84</v>
      </c>
      <c r="K94" s="65">
        <f>' Kalkulacja - LIBOR'!K93-' Kalkulacja - LIBOR'!I93</f>
        <v>118221.85943187763</v>
      </c>
      <c r="L94" s="66">
        <f t="shared" si="16"/>
        <v>465013.86188934743</v>
      </c>
      <c r="M94" s="66">
        <f t="shared" si="12"/>
        <v>1956.3680404237318</v>
      </c>
      <c r="N94" s="67">
        <f>VLOOKUP(C94,'Kursy NBP'!A90:C50790,3,TRUE)</f>
        <v>3.9333999999999998</v>
      </c>
      <c r="O94" s="59">
        <f t="shared" si="17"/>
        <v>1.2428600000000001E-2</v>
      </c>
      <c r="P94" s="60">
        <f t="shared" si="21"/>
        <v>1.3</v>
      </c>
      <c r="Q94" s="61">
        <f>VLOOKUP(C94,LIBOR3M!A87:B5789,2,TRUE)</f>
        <v>-5.7140000000000003E-2</v>
      </c>
      <c r="R94" s="61">
        <f>1+(' Kalkulacja - LIBOR'!O94/12)</f>
        <v>1.0010357166666666</v>
      </c>
      <c r="S94" s="61">
        <f>' Kalkulacja - LIBOR'!S93-1</f>
        <v>273</v>
      </c>
      <c r="T94" s="61">
        <f>POWER(' Kalkulacja - LIBOR'!R94,' Kalkulacja - LIBOR'!S94)</f>
        <v>1.3265801650040221</v>
      </c>
      <c r="U94" s="63">
        <f t="shared" si="13"/>
        <v>929.78124403424249</v>
      </c>
      <c r="V94" s="68">
        <f t="shared" si="18"/>
        <v>236.38105558403481</v>
      </c>
      <c r="W94" s="33"/>
    </row>
    <row r="95" spans="1:23">
      <c r="A95" s="51"/>
      <c r="B95" s="70">
        <v>89</v>
      </c>
      <c r="C95" s="71">
        <f t="shared" si="19"/>
        <v>42324</v>
      </c>
      <c r="D95" s="72">
        <f t="shared" si="11"/>
        <v>1022.4721715414622</v>
      </c>
      <c r="E95" s="73">
        <f t="shared" si="20"/>
        <v>797.60217154146221</v>
      </c>
      <c r="F95" s="72">
        <f>ROUND(((' Kalkulacja - LIBOR'!G95*' Kalkulacja - LIBOR'!O95*(' Kalkulacja - LIBOR'!C95-' Kalkulacja - LIBOR'!C94))/365),2)</f>
        <v>224.87</v>
      </c>
      <c r="G95" s="89">
        <f>' Kalkulacja - LIBOR'!G94-' Kalkulacja - LIBOR'!E94</f>
        <v>243259.50734936318</v>
      </c>
      <c r="H95" s="65">
        <f t="shared" si="14"/>
        <v>495.37975933859627</v>
      </c>
      <c r="I95" s="65">
        <f t="shared" si="15"/>
        <v>386.42975933859628</v>
      </c>
      <c r="J95" s="65">
        <f>ROUND(((' Kalkulacja - LIBOR'!K95*' Kalkulacja - LIBOR'!O95*(' Kalkulacja - LIBOR'!C95-C94))/365),2)</f>
        <v>108.95</v>
      </c>
      <c r="K95" s="65">
        <f>' Kalkulacja - LIBOR'!K94-' Kalkulacja - LIBOR'!I94</f>
        <v>117857.32615674067</v>
      </c>
      <c r="L95" s="66">
        <f t="shared" si="16"/>
        <v>467457.5127354805</v>
      </c>
      <c r="M95" s="66">
        <f t="shared" si="12"/>
        <v>1964.8247394646744</v>
      </c>
      <c r="N95" s="67">
        <f>VLOOKUP(C95,'Kursy NBP'!A91:C50791,3,TRUE)</f>
        <v>3.9662999999999999</v>
      </c>
      <c r="O95" s="59">
        <f t="shared" si="17"/>
        <v>1.205E-2</v>
      </c>
      <c r="P95" s="60">
        <f t="shared" si="21"/>
        <v>1.3</v>
      </c>
      <c r="Q95" s="61">
        <f>VLOOKUP(C95,LIBOR3M!A88:B5791,2,TRUE)</f>
        <v>-9.5000000000000001E-2</v>
      </c>
      <c r="R95" s="61">
        <f>1+(' Kalkulacja - LIBOR'!O95/12)</f>
        <v>1.0010041666666667</v>
      </c>
      <c r="S95" s="61">
        <f>' Kalkulacja - LIBOR'!S94-1</f>
        <v>272</v>
      </c>
      <c r="T95" s="61">
        <f>POWER(' Kalkulacja - LIBOR'!R95,' Kalkulacja - LIBOR'!S95)</f>
        <v>1.3138953694420912</v>
      </c>
      <c r="U95" s="63">
        <f t="shared" si="13"/>
        <v>942.35256792321218</v>
      </c>
      <c r="V95" s="68">
        <f t="shared" si="18"/>
        <v>237.58983635206923</v>
      </c>
      <c r="W95" s="33"/>
    </row>
    <row r="96" spans="1:23">
      <c r="A96" s="51"/>
      <c r="B96" s="70">
        <v>90</v>
      </c>
      <c r="C96" s="71">
        <f t="shared" si="19"/>
        <v>42355</v>
      </c>
      <c r="D96" s="72">
        <f t="shared" si="11"/>
        <v>1019.2355013944241</v>
      </c>
      <c r="E96" s="73">
        <f t="shared" si="20"/>
        <v>776.9755013944241</v>
      </c>
      <c r="F96" s="72">
        <f>ROUND(((' Kalkulacja - LIBOR'!G96*' Kalkulacja - LIBOR'!O96*(' Kalkulacja - LIBOR'!C96-' Kalkulacja - LIBOR'!C95))/365),2)</f>
        <v>242.26</v>
      </c>
      <c r="G96" s="89">
        <f>' Kalkulacja - LIBOR'!G95-' Kalkulacja - LIBOR'!E95</f>
        <v>242461.90517782173</v>
      </c>
      <c r="H96" s="65">
        <f t="shared" si="14"/>
        <v>493.81162744328077</v>
      </c>
      <c r="I96" s="65">
        <f t="shared" si="15"/>
        <v>376.44162744328077</v>
      </c>
      <c r="J96" s="65">
        <f>ROUND(((' Kalkulacja - LIBOR'!K96*' Kalkulacja - LIBOR'!O96*(' Kalkulacja - LIBOR'!C96-C95))/365),2)</f>
        <v>117.37</v>
      </c>
      <c r="K96" s="65">
        <f>' Kalkulacja - LIBOR'!K95-' Kalkulacja - LIBOR'!I95</f>
        <v>117470.89639740207</v>
      </c>
      <c r="L96" s="66">
        <f t="shared" si="16"/>
        <v>473478.19501936878</v>
      </c>
      <c r="M96" s="66">
        <f t="shared" si="12"/>
        <v>1990.3571455728872</v>
      </c>
      <c r="N96" s="67">
        <f>VLOOKUP(C96,'Kursy NBP'!A92:C50792,3,TRUE)</f>
        <v>4.0305999999999997</v>
      </c>
      <c r="O96" s="59">
        <f t="shared" si="17"/>
        <v>1.17643E-2</v>
      </c>
      <c r="P96" s="60">
        <f t="shared" si="21"/>
        <v>1.3</v>
      </c>
      <c r="Q96" s="61">
        <f>VLOOKUP(C96,LIBOR3M!A89:B5791,2,TRUE)</f>
        <v>-0.12357</v>
      </c>
      <c r="R96" s="61">
        <f>1+(' Kalkulacja - LIBOR'!O96/12)</f>
        <v>1.0009803583333334</v>
      </c>
      <c r="S96" s="61">
        <f>' Kalkulacja - LIBOR'!S95-1</f>
        <v>271</v>
      </c>
      <c r="T96" s="61">
        <f>POWER(' Kalkulacja - LIBOR'!R96,' Kalkulacja - LIBOR'!S96)</f>
        <v>1.3041441006096852</v>
      </c>
      <c r="U96" s="63">
        <f t="shared" si="13"/>
        <v>971.12164417846316</v>
      </c>
      <c r="V96" s="68">
        <f t="shared" si="18"/>
        <v>240.9372411498197</v>
      </c>
      <c r="W96" s="33"/>
    </row>
    <row r="97" spans="1:23">
      <c r="A97" s="51"/>
      <c r="B97" s="70">
        <v>91</v>
      </c>
      <c r="C97" s="71">
        <f t="shared" si="19"/>
        <v>42387</v>
      </c>
      <c r="D97" s="72">
        <f t="shared" si="11"/>
        <v>1016.5087525838766</v>
      </c>
      <c r="E97" s="73">
        <f t="shared" si="20"/>
        <v>772.53875258387654</v>
      </c>
      <c r="F97" s="72">
        <f>ROUND(((' Kalkulacja - LIBOR'!G97*' Kalkulacja - LIBOR'!O97*(' Kalkulacja - LIBOR'!C97-' Kalkulacja - LIBOR'!C96))/365),2)</f>
        <v>243.97</v>
      </c>
      <c r="G97" s="89">
        <f>' Kalkulacja - LIBOR'!G96-' Kalkulacja - LIBOR'!E96</f>
        <v>241684.9296764273</v>
      </c>
      <c r="H97" s="65">
        <f t="shared" si="14"/>
        <v>492.49052604172067</v>
      </c>
      <c r="I97" s="65">
        <f t="shared" si="15"/>
        <v>374.29052604172068</v>
      </c>
      <c r="J97" s="65">
        <f>ROUND(((' Kalkulacja - LIBOR'!K97*' Kalkulacja - LIBOR'!O97*(' Kalkulacja - LIBOR'!C97-C96))/365),2)</f>
        <v>118.2</v>
      </c>
      <c r="K97" s="65">
        <f>' Kalkulacja - LIBOR'!K96-' Kalkulacja - LIBOR'!I96</f>
        <v>117094.45476995879</v>
      </c>
      <c r="L97" s="66">
        <f t="shared" si="16"/>
        <v>476269.98533133039</v>
      </c>
      <c r="M97" s="66">
        <f t="shared" si="12"/>
        <v>2003.1559656220948</v>
      </c>
      <c r="N97" s="67">
        <f>VLOOKUP(C97,'Kursy NBP'!A93:C50793,3,TRUE)</f>
        <v>4.0674000000000001</v>
      </c>
      <c r="O97" s="59">
        <f t="shared" si="17"/>
        <v>1.15143E-2</v>
      </c>
      <c r="P97" s="60">
        <f t="shared" si="21"/>
        <v>1.3</v>
      </c>
      <c r="Q97" s="61">
        <f>VLOOKUP(C97,LIBOR3M!A90:B5793,2,TRUE)</f>
        <v>-0.14857000000000001</v>
      </c>
      <c r="R97" s="61">
        <f>1+(' Kalkulacja - LIBOR'!O97/12)</f>
        <v>1.0009595250000001</v>
      </c>
      <c r="S97" s="61">
        <f>' Kalkulacja - LIBOR'!S96-1</f>
        <v>270</v>
      </c>
      <c r="T97" s="61">
        <f>POWER(' Kalkulacja - LIBOR'!R97,' Kalkulacja - LIBOR'!S97)</f>
        <v>1.2955658331794337</v>
      </c>
      <c r="U97" s="63">
        <f t="shared" si="13"/>
        <v>986.64721303821818</v>
      </c>
      <c r="V97" s="68">
        <f t="shared" si="18"/>
        <v>242.57442421158925</v>
      </c>
      <c r="W97" s="33"/>
    </row>
    <row r="98" spans="1:23">
      <c r="A98" s="51"/>
      <c r="B98" s="70">
        <v>92</v>
      </c>
      <c r="C98" s="71">
        <f t="shared" si="19"/>
        <v>42415</v>
      </c>
      <c r="D98" s="72">
        <f t="shared" si="11"/>
        <v>1010.8043254912952</v>
      </c>
      <c r="E98" s="73">
        <f t="shared" si="20"/>
        <v>807.75432549129528</v>
      </c>
      <c r="F98" s="72">
        <f>ROUND(((' Kalkulacja - LIBOR'!G98*' Kalkulacja - LIBOR'!O98*(' Kalkulacja - LIBOR'!C98-' Kalkulacja - LIBOR'!C97))/365),2)</f>
        <v>203.05</v>
      </c>
      <c r="G98" s="89">
        <f>' Kalkulacja - LIBOR'!G97-' Kalkulacja - LIBOR'!E97</f>
        <v>240912.39092384343</v>
      </c>
      <c r="H98" s="65">
        <f t="shared" si="14"/>
        <v>489.72676929308176</v>
      </c>
      <c r="I98" s="65">
        <f t="shared" si="15"/>
        <v>391.34676929308176</v>
      </c>
      <c r="J98" s="65">
        <f>ROUND(((' Kalkulacja - LIBOR'!K98*' Kalkulacja - LIBOR'!O98*(' Kalkulacja - LIBOR'!C98-C97))/365),2)</f>
        <v>98.38</v>
      </c>
      <c r="K98" s="65">
        <f>' Kalkulacja - LIBOR'!K97-' Kalkulacja - LIBOR'!I97</f>
        <v>116720.16424391707</v>
      </c>
      <c r="L98" s="66">
        <f t="shared" si="16"/>
        <v>473218.56189411291</v>
      </c>
      <c r="M98" s="66">
        <f t="shared" si="12"/>
        <v>1985.4992407449411</v>
      </c>
      <c r="N98" s="67">
        <f>VLOOKUP(C98,'Kursy NBP'!A94:C50794,3,TRUE)</f>
        <v>4.0542999999999996</v>
      </c>
      <c r="O98" s="59">
        <f t="shared" si="17"/>
        <v>1.0987100000000001E-2</v>
      </c>
      <c r="P98" s="60">
        <f t="shared" si="21"/>
        <v>1.3</v>
      </c>
      <c r="Q98" s="61">
        <f>VLOOKUP(C98,LIBOR3M!A91:B5793,2,TRUE)</f>
        <v>-0.20129</v>
      </c>
      <c r="R98" s="61">
        <f>1+(' Kalkulacja - LIBOR'!O98/12)</f>
        <v>1.0009155916666668</v>
      </c>
      <c r="S98" s="61">
        <f>' Kalkulacja - LIBOR'!S97-1</f>
        <v>269</v>
      </c>
      <c r="T98" s="61">
        <f>POWER(' Kalkulacja - LIBOR'!R98,' Kalkulacja - LIBOR'!S98)</f>
        <v>1.279131682480289</v>
      </c>
      <c r="U98" s="63">
        <f t="shared" si="13"/>
        <v>974.69491525364583</v>
      </c>
      <c r="V98" s="68">
        <f t="shared" si="18"/>
        <v>240.41016087947264</v>
      </c>
      <c r="W98" s="33"/>
    </row>
    <row r="99" spans="1:23">
      <c r="A99" s="51"/>
      <c r="B99" s="70">
        <v>93</v>
      </c>
      <c r="C99" s="71">
        <f t="shared" si="19"/>
        <v>42446</v>
      </c>
      <c r="D99" s="72">
        <f t="shared" si="11"/>
        <v>1005.6820997956436</v>
      </c>
      <c r="E99" s="73">
        <f t="shared" si="20"/>
        <v>791.12209979564363</v>
      </c>
      <c r="F99" s="72">
        <f>ROUND(((' Kalkulacja - LIBOR'!G99*' Kalkulacja - LIBOR'!O99*(' Kalkulacja - LIBOR'!C99-' Kalkulacja - LIBOR'!C98))/365),2)</f>
        <v>214.56</v>
      </c>
      <c r="G99" s="89">
        <f>' Kalkulacja - LIBOR'!G98-' Kalkulacja - LIBOR'!E98</f>
        <v>240104.63659835214</v>
      </c>
      <c r="H99" s="65">
        <f t="shared" si="14"/>
        <v>487.2451073084647</v>
      </c>
      <c r="I99" s="65">
        <f t="shared" si="15"/>
        <v>383.29510730846471</v>
      </c>
      <c r="J99" s="65">
        <f>ROUND(((' Kalkulacja - LIBOR'!K99*' Kalkulacja - LIBOR'!O99*(' Kalkulacja - LIBOR'!C99-C98))/365),2)</f>
        <v>103.95</v>
      </c>
      <c r="K99" s="65">
        <f>' Kalkulacja - LIBOR'!K98-' Kalkulacja - LIBOR'!I98</f>
        <v>116328.81747462398</v>
      </c>
      <c r="L99" s="66">
        <f t="shared" si="16"/>
        <v>459871.0812406835</v>
      </c>
      <c r="M99" s="66">
        <f t="shared" si="12"/>
        <v>1926.1773582118226</v>
      </c>
      <c r="N99" s="67">
        <f>VLOOKUP(C99,'Kursy NBP'!A95:C50795,3,TRUE)</f>
        <v>3.9531999999999998</v>
      </c>
      <c r="O99" s="59">
        <f t="shared" si="17"/>
        <v>1.05214E-2</v>
      </c>
      <c r="P99" s="60">
        <f t="shared" si="21"/>
        <v>1.3</v>
      </c>
      <c r="Q99" s="61">
        <f>VLOOKUP(C99,LIBOR3M!A92:B5795,2,TRUE)</f>
        <v>-0.24786</v>
      </c>
      <c r="R99" s="61">
        <f>1+(' Kalkulacja - LIBOR'!O99/12)</f>
        <v>1.0008767833333334</v>
      </c>
      <c r="S99" s="61">
        <f>' Kalkulacja - LIBOR'!S98-1</f>
        <v>268</v>
      </c>
      <c r="T99" s="61">
        <f>POWER(' Kalkulacja - LIBOR'!R99,' Kalkulacja - LIBOR'!S99)</f>
        <v>1.2647506411639875</v>
      </c>
      <c r="U99" s="63">
        <f t="shared" si="13"/>
        <v>920.49525841617901</v>
      </c>
      <c r="V99" s="68">
        <f t="shared" si="18"/>
        <v>232.8481378164978</v>
      </c>
      <c r="W99" s="33"/>
    </row>
    <row r="100" spans="1:23">
      <c r="A100" s="51"/>
      <c r="B100" s="70">
        <v>94</v>
      </c>
      <c r="C100" s="71">
        <f t="shared" si="19"/>
        <v>42478</v>
      </c>
      <c r="D100" s="72">
        <f t="shared" si="11"/>
        <v>1003.851624306314</v>
      </c>
      <c r="E100" s="73">
        <f t="shared" si="20"/>
        <v>786.70162430631399</v>
      </c>
      <c r="F100" s="72">
        <f>ROUND(((' Kalkulacja - LIBOR'!G100*' Kalkulacja - LIBOR'!O100*(' Kalkulacja - LIBOR'!C100-' Kalkulacja - LIBOR'!C99))/365),2)</f>
        <v>217.15</v>
      </c>
      <c r="G100" s="89">
        <f>' Kalkulacja - LIBOR'!G99-' Kalkulacja - LIBOR'!E99</f>
        <v>239313.5144985565</v>
      </c>
      <c r="H100" s="65">
        <f t="shared" si="14"/>
        <v>486.35824518040658</v>
      </c>
      <c r="I100" s="65">
        <f t="shared" si="15"/>
        <v>381.1482451804066</v>
      </c>
      <c r="J100" s="65">
        <f>ROUND(((' Kalkulacja - LIBOR'!K100*' Kalkulacja - LIBOR'!O100*(' Kalkulacja - LIBOR'!C100-C99))/365),2)</f>
        <v>105.21</v>
      </c>
      <c r="K100" s="65">
        <f>' Kalkulacja - LIBOR'!K99-' Kalkulacja - LIBOR'!I99</f>
        <v>115945.52236731551</v>
      </c>
      <c r="L100" s="66">
        <f t="shared" si="16"/>
        <v>462274.79767848697</v>
      </c>
      <c r="M100" s="66">
        <f t="shared" si="12"/>
        <v>1939.1103235342812</v>
      </c>
      <c r="N100" s="67">
        <f>VLOOKUP(C100,'Kursy NBP'!A96:C50796,3,TRUE)</f>
        <v>3.9870000000000001</v>
      </c>
      <c r="O100" s="59">
        <f t="shared" si="17"/>
        <v>1.0350000000000002E-2</v>
      </c>
      <c r="P100" s="60">
        <f t="shared" si="21"/>
        <v>1.3</v>
      </c>
      <c r="Q100" s="61">
        <f>VLOOKUP(C100,LIBOR3M!A93:B5795,2,TRUE)</f>
        <v>-0.26500000000000001</v>
      </c>
      <c r="R100" s="61">
        <f>1+(' Kalkulacja - LIBOR'!O100/12)</f>
        <v>1.0008625</v>
      </c>
      <c r="S100" s="61">
        <f>' Kalkulacja - LIBOR'!S99-1</f>
        <v>267</v>
      </c>
      <c r="T100" s="61">
        <f>POWER(' Kalkulacja - LIBOR'!R100,' Kalkulacja - LIBOR'!S100)</f>
        <v>1.2588369581233829</v>
      </c>
      <c r="U100" s="63">
        <f t="shared" si="13"/>
        <v>935.25869922796721</v>
      </c>
      <c r="V100" s="68">
        <f t="shared" si="18"/>
        <v>234.57705022020747</v>
      </c>
      <c r="W100" s="33"/>
    </row>
    <row r="101" spans="1:23">
      <c r="A101" s="51"/>
      <c r="B101" s="70">
        <v>95</v>
      </c>
      <c r="C101" s="71">
        <f t="shared" si="19"/>
        <v>42507</v>
      </c>
      <c r="D101" s="72">
        <f t="shared" si="11"/>
        <v>1002.1802959996651</v>
      </c>
      <c r="E101" s="73">
        <f t="shared" si="20"/>
        <v>809.06029599966507</v>
      </c>
      <c r="F101" s="72">
        <f>ROUND(((' Kalkulacja - LIBOR'!G101*' Kalkulacja - LIBOR'!O101*(' Kalkulacja - LIBOR'!C101-' Kalkulacja - LIBOR'!C100))/365),2)</f>
        <v>193.12</v>
      </c>
      <c r="G101" s="89">
        <f>' Kalkulacja - LIBOR'!G100-' Kalkulacja - LIBOR'!E100</f>
        <v>238526.81287425017</v>
      </c>
      <c r="H101" s="65">
        <f t="shared" si="14"/>
        <v>485.54851032950762</v>
      </c>
      <c r="I101" s="65">
        <f t="shared" si="15"/>
        <v>391.98851032950762</v>
      </c>
      <c r="J101" s="65">
        <f>ROUND(((' Kalkulacja - LIBOR'!K101*' Kalkulacja - LIBOR'!O101*(' Kalkulacja - LIBOR'!C101-C100))/365),2)</f>
        <v>93.56</v>
      </c>
      <c r="K101" s="65">
        <f>' Kalkulacja - LIBOR'!K100-' Kalkulacja - LIBOR'!I100</f>
        <v>115564.37412213511</v>
      </c>
      <c r="L101" s="66">
        <f t="shared" si="16"/>
        <v>466868.51501601364</v>
      </c>
      <c r="M101" s="66">
        <f t="shared" si="12"/>
        <v>1961.5674268801779</v>
      </c>
      <c r="N101" s="67">
        <f>VLOOKUP(C101,'Kursy NBP'!A97:C50797,3,TRUE)</f>
        <v>4.0399000000000003</v>
      </c>
      <c r="O101" s="59">
        <f t="shared" si="17"/>
        <v>1.0190000000000001E-2</v>
      </c>
      <c r="P101" s="60">
        <f t="shared" si="21"/>
        <v>1.3</v>
      </c>
      <c r="Q101" s="61">
        <f>VLOOKUP(C101,LIBOR3M!A94:B5797,2,TRUE)</f>
        <v>-0.28100000000000003</v>
      </c>
      <c r="R101" s="61">
        <f>1+(' Kalkulacja - LIBOR'!O101/12)</f>
        <v>1.0008491666666666</v>
      </c>
      <c r="S101" s="61">
        <f>' Kalkulacja - LIBOR'!S100-1</f>
        <v>266</v>
      </c>
      <c r="T101" s="61">
        <f>POWER(' Kalkulacja - LIBOR'!R101,' Kalkulacja - LIBOR'!S101)</f>
        <v>1.2533030214343959</v>
      </c>
      <c r="U101" s="63">
        <f t="shared" si="13"/>
        <v>959.38713088051281</v>
      </c>
      <c r="V101" s="68">
        <f t="shared" si="18"/>
        <v>237.47794026597509</v>
      </c>
      <c r="W101" s="33"/>
    </row>
    <row r="102" spans="1:23">
      <c r="A102" s="51"/>
      <c r="B102" s="70">
        <v>96</v>
      </c>
      <c r="C102" s="71">
        <f t="shared" si="19"/>
        <v>42537</v>
      </c>
      <c r="D102" s="72">
        <f t="shared" si="11"/>
        <v>1001.8660039370913</v>
      </c>
      <c r="E102" s="73">
        <f t="shared" si="20"/>
        <v>803.27600393709122</v>
      </c>
      <c r="F102" s="72">
        <f>ROUND(((' Kalkulacja - LIBOR'!G102*' Kalkulacja - LIBOR'!O102*(' Kalkulacja - LIBOR'!C102-' Kalkulacja - LIBOR'!C101))/365),2)</f>
        <v>198.59</v>
      </c>
      <c r="G102" s="89">
        <f>' Kalkulacja - LIBOR'!G101-' Kalkulacja - LIBOR'!E101</f>
        <v>237717.75257825051</v>
      </c>
      <c r="H102" s="65">
        <f t="shared" si="14"/>
        <v>485.39621667009885</v>
      </c>
      <c r="I102" s="65">
        <f t="shared" si="15"/>
        <v>389.17621667009882</v>
      </c>
      <c r="J102" s="65">
        <f>ROUND(((' Kalkulacja - LIBOR'!K102*' Kalkulacja - LIBOR'!O102*(' Kalkulacja - LIBOR'!C102-C101))/365),2)</f>
        <v>96.22</v>
      </c>
      <c r="K102" s="65">
        <f>' Kalkulacja - LIBOR'!K101-' Kalkulacja - LIBOR'!I101</f>
        <v>115172.3856118056</v>
      </c>
      <c r="L102" s="66">
        <f t="shared" si="16"/>
        <v>470064.57463602343</v>
      </c>
      <c r="M102" s="66">
        <f t="shared" si="12"/>
        <v>1981.0961187173416</v>
      </c>
      <c r="N102" s="67">
        <f>VLOOKUP(C102,'Kursy NBP'!A98:C50798,3,TRUE)</f>
        <v>4.0814000000000004</v>
      </c>
      <c r="O102" s="59">
        <f t="shared" si="17"/>
        <v>1.0164300000000001E-2</v>
      </c>
      <c r="P102" s="60">
        <f t="shared" si="21"/>
        <v>1.3</v>
      </c>
      <c r="Q102" s="61">
        <f>VLOOKUP(C102,LIBOR3M!A95:B5797,2,TRUE)</f>
        <v>-0.28356999999999999</v>
      </c>
      <c r="R102" s="61">
        <f>1+(' Kalkulacja - LIBOR'!O102/12)</f>
        <v>1.0008470249999999</v>
      </c>
      <c r="S102" s="61">
        <f>' Kalkulacja - LIBOR'!S101-1</f>
        <v>265</v>
      </c>
      <c r="T102" s="61">
        <f>POWER(' Kalkulacja - LIBOR'!R102,' Kalkulacja - LIBOR'!S102)</f>
        <v>1.2515297665960932</v>
      </c>
      <c r="U102" s="63">
        <f t="shared" si="13"/>
        <v>979.23011478025035</v>
      </c>
      <c r="V102" s="68">
        <f t="shared" si="18"/>
        <v>239.92505384923072</v>
      </c>
      <c r="W102" s="33"/>
    </row>
    <row r="103" spans="1:23">
      <c r="A103" s="51"/>
      <c r="B103" s="70">
        <v>97</v>
      </c>
      <c r="C103" s="71">
        <f t="shared" si="19"/>
        <v>42569</v>
      </c>
      <c r="D103" s="72">
        <f t="shared" si="11"/>
        <v>999.42322696488452</v>
      </c>
      <c r="E103" s="73">
        <f t="shared" si="20"/>
        <v>793.05322696488452</v>
      </c>
      <c r="F103" s="72">
        <f>ROUND(((' Kalkulacja - LIBOR'!G103*' Kalkulacja - LIBOR'!O103*(' Kalkulacja - LIBOR'!C103-' Kalkulacja - LIBOR'!C102))/365),2)</f>
        <v>206.37</v>
      </c>
      <c r="G103" s="89">
        <f>' Kalkulacja - LIBOR'!G102-' Kalkulacja - LIBOR'!E102</f>
        <v>236914.47657431342</v>
      </c>
      <c r="H103" s="65">
        <f t="shared" si="14"/>
        <v>484.2127302384954</v>
      </c>
      <c r="I103" s="65">
        <f t="shared" si="15"/>
        <v>384.23273023849538</v>
      </c>
      <c r="J103" s="65">
        <f>ROUND(((' Kalkulacja - LIBOR'!K103*' Kalkulacja - LIBOR'!O103*(' Kalkulacja - LIBOR'!C103-C102))/365),2)</f>
        <v>99.98</v>
      </c>
      <c r="K103" s="65">
        <f>' Kalkulacja - LIBOR'!K102-' Kalkulacja - LIBOR'!I102</f>
        <v>114783.20939513551</v>
      </c>
      <c r="L103" s="66">
        <f t="shared" si="16"/>
        <v>468051.49295054405</v>
      </c>
      <c r="M103" s="66">
        <f t="shared" si="12"/>
        <v>1974.4742500935126</v>
      </c>
      <c r="N103" s="67">
        <f>VLOOKUP(C103,'Kursy NBP'!A99:C50799,3,TRUE)</f>
        <v>4.0777000000000001</v>
      </c>
      <c r="O103" s="59">
        <f t="shared" si="17"/>
        <v>9.9357000000000004E-3</v>
      </c>
      <c r="P103" s="60">
        <f t="shared" si="21"/>
        <v>1.3</v>
      </c>
      <c r="Q103" s="61">
        <f>VLOOKUP(C103,LIBOR3M!A96:B5799,2,TRUE)</f>
        <v>-0.30642999999999998</v>
      </c>
      <c r="R103" s="61">
        <f>1+(' Kalkulacja - LIBOR'!O103/12)</f>
        <v>1.000827975</v>
      </c>
      <c r="S103" s="61">
        <f>' Kalkulacja - LIBOR'!S102-1</f>
        <v>264</v>
      </c>
      <c r="T103" s="61">
        <f>POWER(' Kalkulacja - LIBOR'!R103,' Kalkulacja - LIBOR'!S103)</f>
        <v>1.2442027437089058</v>
      </c>
      <c r="U103" s="63">
        <f t="shared" si="13"/>
        <v>975.05102312862812</v>
      </c>
      <c r="V103" s="68">
        <f t="shared" si="18"/>
        <v>239.1178907542556</v>
      </c>
      <c r="W103" s="33"/>
    </row>
    <row r="104" spans="1:23">
      <c r="A104" s="51"/>
      <c r="B104" s="70">
        <v>98</v>
      </c>
      <c r="C104" s="71">
        <f t="shared" si="19"/>
        <v>42599</v>
      </c>
      <c r="D104" s="72">
        <f t="shared" si="11"/>
        <v>998.01545616842782</v>
      </c>
      <c r="E104" s="73">
        <f t="shared" si="20"/>
        <v>807.85545616842785</v>
      </c>
      <c r="F104" s="72">
        <f>ROUND(((' Kalkulacja - LIBOR'!G104*' Kalkulacja - LIBOR'!O104*(' Kalkulacja - LIBOR'!C104-' Kalkulacja - LIBOR'!C103))/365),2)</f>
        <v>190.16</v>
      </c>
      <c r="G104" s="89">
        <f>' Kalkulacja - LIBOR'!G103-' Kalkulacja - LIBOR'!E103</f>
        <v>236121.42334734852</v>
      </c>
      <c r="H104" s="65">
        <f t="shared" si="14"/>
        <v>483.53065665483842</v>
      </c>
      <c r="I104" s="65">
        <f t="shared" si="15"/>
        <v>391.40065665483843</v>
      </c>
      <c r="J104" s="65">
        <f>ROUND(((' Kalkulacja - LIBOR'!K104*' Kalkulacja - LIBOR'!O104*(' Kalkulacja - LIBOR'!C104-C103))/365),2)</f>
        <v>92.13</v>
      </c>
      <c r="K104" s="65">
        <f>' Kalkulacja - LIBOR'!K103-' Kalkulacja - LIBOR'!I103</f>
        <v>114398.97666489701</v>
      </c>
      <c r="L104" s="66">
        <f t="shared" si="16"/>
        <v>451978.91690534161</v>
      </c>
      <c r="M104" s="66">
        <f t="shared" si="12"/>
        <v>1910.381271377601</v>
      </c>
      <c r="N104" s="67">
        <f>VLOOKUP(C104,'Kursy NBP'!A100:C50800,3,TRUE)</f>
        <v>3.9508999999999999</v>
      </c>
      <c r="O104" s="59">
        <f t="shared" si="17"/>
        <v>9.7986000000000011E-3</v>
      </c>
      <c r="P104" s="60">
        <f t="shared" si="21"/>
        <v>1.3</v>
      </c>
      <c r="Q104" s="61">
        <f>VLOOKUP(C104,LIBOR3M!A97:B5799,2,TRUE)</f>
        <v>-0.32013999999999998</v>
      </c>
      <c r="R104" s="61">
        <f>1+(' Kalkulacja - LIBOR'!O104/12)</f>
        <v>1.0008165499999999</v>
      </c>
      <c r="S104" s="61">
        <f>' Kalkulacja - LIBOR'!S103-1</f>
        <v>263</v>
      </c>
      <c r="T104" s="61">
        <f>POWER(' Kalkulacja - LIBOR'!R104,' Kalkulacja - LIBOR'!S104)</f>
        <v>1.2394466370401866</v>
      </c>
      <c r="U104" s="63">
        <f t="shared" si="13"/>
        <v>912.36581520917321</v>
      </c>
      <c r="V104" s="68">
        <f t="shared" si="18"/>
        <v>230.92607132784258</v>
      </c>
      <c r="W104" s="33"/>
    </row>
    <row r="105" spans="1:23">
      <c r="A105" s="51"/>
      <c r="B105" s="70">
        <v>99</v>
      </c>
      <c r="C105" s="71">
        <f t="shared" si="19"/>
        <v>42629</v>
      </c>
      <c r="D105" s="72">
        <f t="shared" si="11"/>
        <v>997.92835342909677</v>
      </c>
      <c r="E105" s="73">
        <f t="shared" si="20"/>
        <v>808.55835342909677</v>
      </c>
      <c r="F105" s="72">
        <f>ROUND(((' Kalkulacja - LIBOR'!G105*' Kalkulacja - LIBOR'!O105*(' Kalkulacja - LIBOR'!C105-' Kalkulacja - LIBOR'!C104))/365),2)</f>
        <v>189.37</v>
      </c>
      <c r="G105" s="89">
        <f>' Kalkulacja - LIBOR'!G104-' Kalkulacja - LIBOR'!E104</f>
        <v>235313.56789118011</v>
      </c>
      <c r="H105" s="65">
        <f t="shared" si="14"/>
        <v>483.48845170271215</v>
      </c>
      <c r="I105" s="65">
        <f t="shared" si="15"/>
        <v>391.73845170271215</v>
      </c>
      <c r="J105" s="65">
        <f>ROUND(((' Kalkulacja - LIBOR'!K105*' Kalkulacja - LIBOR'!O105*(' Kalkulacja - LIBOR'!C105-C104))/365),2)</f>
        <v>91.75</v>
      </c>
      <c r="K105" s="65">
        <f>' Kalkulacja - LIBOR'!K104-' Kalkulacja - LIBOR'!I104</f>
        <v>114007.57600824218</v>
      </c>
      <c r="L105" s="66">
        <f t="shared" si="16"/>
        <v>458299.05479553272</v>
      </c>
      <c r="M105" s="66">
        <f t="shared" si="12"/>
        <v>1943.5752269997324</v>
      </c>
      <c r="N105" s="67">
        <f>VLOOKUP(C105,'Kursy NBP'!A101:C50801,3,TRUE)</f>
        <v>4.0198999999999998</v>
      </c>
      <c r="O105" s="59">
        <f t="shared" si="17"/>
        <v>9.7914000000000005E-3</v>
      </c>
      <c r="P105" s="60">
        <f t="shared" si="21"/>
        <v>1.3</v>
      </c>
      <c r="Q105" s="61">
        <f>VLOOKUP(C105,LIBOR3M!A98:B5801,2,TRUE)</f>
        <v>-0.32085999999999998</v>
      </c>
      <c r="R105" s="61">
        <f>1+(' Kalkulacja - LIBOR'!O105/12)</f>
        <v>1.00081595</v>
      </c>
      <c r="S105" s="61">
        <f>' Kalkulacja - LIBOR'!S104-1</f>
        <v>262</v>
      </c>
      <c r="T105" s="61">
        <f>POWER(' Kalkulacja - LIBOR'!R105,' Kalkulacja - LIBOR'!S105)</f>
        <v>1.2382408846325081</v>
      </c>
      <c r="U105" s="63">
        <f t="shared" si="13"/>
        <v>945.64687357063565</v>
      </c>
      <c r="V105" s="68">
        <f t="shared" si="18"/>
        <v>235.24139246514483</v>
      </c>
      <c r="W105" s="33"/>
    </row>
    <row r="106" spans="1:23">
      <c r="A106" s="51"/>
      <c r="B106" s="70">
        <v>100</v>
      </c>
      <c r="C106" s="71">
        <f t="shared" si="19"/>
        <v>42660</v>
      </c>
      <c r="D106" s="72">
        <f t="shared" si="11"/>
        <v>997.64730146224986</v>
      </c>
      <c r="E106" s="73">
        <f t="shared" si="20"/>
        <v>803.14730146224986</v>
      </c>
      <c r="F106" s="72">
        <f>ROUND(((' Kalkulacja - LIBOR'!G106*' Kalkulacja - LIBOR'!O106*(' Kalkulacja - LIBOR'!C106-' Kalkulacja - LIBOR'!C105))/365),2)</f>
        <v>194.5</v>
      </c>
      <c r="G106" s="89">
        <f>' Kalkulacja - LIBOR'!G105-' Kalkulacja - LIBOR'!E105</f>
        <v>234505.009537751</v>
      </c>
      <c r="H106" s="65">
        <f t="shared" si="14"/>
        <v>483.3522915569439</v>
      </c>
      <c r="I106" s="65">
        <f t="shared" si="15"/>
        <v>389.12229155694388</v>
      </c>
      <c r="J106" s="65">
        <f>ROUND(((' Kalkulacja - LIBOR'!K106*' Kalkulacja - LIBOR'!O106*(' Kalkulacja - LIBOR'!C106-C105))/365),2)</f>
        <v>94.23</v>
      </c>
      <c r="K106" s="65">
        <f>' Kalkulacja - LIBOR'!K105-' Kalkulacja - LIBOR'!I105</f>
        <v>113615.83755653947</v>
      </c>
      <c r="L106" s="66">
        <f t="shared" si="16"/>
        <v>451668.40062226699</v>
      </c>
      <c r="M106" s="66">
        <f t="shared" si="12"/>
        <v>1921.5186998554748</v>
      </c>
      <c r="N106" s="67">
        <f>VLOOKUP(C106,'Kursy NBP'!A102:C50802,3,TRUE)</f>
        <v>3.9754</v>
      </c>
      <c r="O106" s="59">
        <f t="shared" si="17"/>
        <v>9.7657000000000004E-3</v>
      </c>
      <c r="P106" s="60">
        <f t="shared" si="21"/>
        <v>1.3</v>
      </c>
      <c r="Q106" s="61">
        <f>VLOOKUP(C106,LIBOR3M!A99:B5801,2,TRUE)</f>
        <v>-0.32343</v>
      </c>
      <c r="R106" s="61">
        <f>1+(' Kalkulacja - LIBOR'!O106/12)</f>
        <v>1.0008138083333333</v>
      </c>
      <c r="S106" s="61">
        <f>' Kalkulacja - LIBOR'!S105-1</f>
        <v>261</v>
      </c>
      <c r="T106" s="61">
        <f>POWER(' Kalkulacja - LIBOR'!R106,' Kalkulacja - LIBOR'!S106)</f>
        <v>1.2365405403312584</v>
      </c>
      <c r="U106" s="63">
        <f t="shared" si="13"/>
        <v>923.87139839322492</v>
      </c>
      <c r="V106" s="68">
        <f t="shared" si="18"/>
        <v>232.3970917123371</v>
      </c>
      <c r="W106" s="33"/>
    </row>
    <row r="107" spans="1:23">
      <c r="A107" s="51"/>
      <c r="B107" s="70">
        <v>101</v>
      </c>
      <c r="C107" s="71">
        <f t="shared" si="19"/>
        <v>42690</v>
      </c>
      <c r="D107" s="72">
        <f t="shared" si="11"/>
        <v>997.1253460511997</v>
      </c>
      <c r="E107" s="73">
        <f t="shared" si="20"/>
        <v>810.52534605119968</v>
      </c>
      <c r="F107" s="72">
        <f>ROUND(((' Kalkulacja - LIBOR'!G107*' Kalkulacja - LIBOR'!O107*(' Kalkulacja - LIBOR'!C107-' Kalkulacja - LIBOR'!C106))/365),2)</f>
        <v>186.6</v>
      </c>
      <c r="G107" s="89">
        <f>' Kalkulacja - LIBOR'!G106-' Kalkulacja - LIBOR'!E106</f>
        <v>233701.86223628875</v>
      </c>
      <c r="H107" s="65">
        <f t="shared" si="14"/>
        <v>483.09939236464191</v>
      </c>
      <c r="I107" s="65">
        <f t="shared" si="15"/>
        <v>392.69939236464188</v>
      </c>
      <c r="J107" s="65">
        <f>ROUND(((' Kalkulacja - LIBOR'!K107*' Kalkulacja - LIBOR'!O107*(' Kalkulacja - LIBOR'!C107-C106))/365),2)</f>
        <v>90.4</v>
      </c>
      <c r="K107" s="65">
        <f>' Kalkulacja - LIBOR'!K106-' Kalkulacja - LIBOR'!I106</f>
        <v>113226.71526498253</v>
      </c>
      <c r="L107" s="66">
        <f t="shared" si="16"/>
        <v>471510.01037796674</v>
      </c>
      <c r="M107" s="66">
        <f t="shared" si="12"/>
        <v>2011.7707996240783</v>
      </c>
      <c r="N107" s="67">
        <f>VLOOKUP(C107,'Kursy NBP'!A103:C50803,3,TRUE)</f>
        <v>4.1642999999999999</v>
      </c>
      <c r="O107" s="59">
        <f t="shared" si="17"/>
        <v>9.7143000000000004E-3</v>
      </c>
      <c r="P107" s="60">
        <f t="shared" si="21"/>
        <v>1.3</v>
      </c>
      <c r="Q107" s="61">
        <f>VLOOKUP(C107,LIBOR3M!A100:B5803,2,TRUE)</f>
        <v>-0.32856999999999997</v>
      </c>
      <c r="R107" s="61">
        <f>1+(' Kalkulacja - LIBOR'!O107/12)</f>
        <v>1.000809525</v>
      </c>
      <c r="S107" s="61">
        <f>' Kalkulacja - LIBOR'!S106-1</f>
        <v>260</v>
      </c>
      <c r="T107" s="61">
        <f>POWER(' Kalkulacja - LIBOR'!R107,' Kalkulacja - LIBOR'!S107)</f>
        <v>1.2341609579966615</v>
      </c>
      <c r="U107" s="63">
        <f t="shared" si="13"/>
        <v>1014.6454535728786</v>
      </c>
      <c r="V107" s="68">
        <f t="shared" si="18"/>
        <v>243.65330393412546</v>
      </c>
      <c r="W107" s="33"/>
    </row>
    <row r="108" spans="1:23">
      <c r="A108" s="51"/>
      <c r="B108" s="70">
        <v>102</v>
      </c>
      <c r="C108" s="71">
        <f t="shared" si="19"/>
        <v>42723</v>
      </c>
      <c r="D108" s="72">
        <f t="shared" si="11"/>
        <v>996.89133742765296</v>
      </c>
      <c r="E108" s="73">
        <f t="shared" si="20"/>
        <v>792.80133742765292</v>
      </c>
      <c r="F108" s="72">
        <f>ROUND(((' Kalkulacja - LIBOR'!G108*' Kalkulacja - LIBOR'!O108*(' Kalkulacja - LIBOR'!C108-' Kalkulacja - LIBOR'!C107))/365),2)</f>
        <v>204.09</v>
      </c>
      <c r="G108" s="89">
        <f>' Kalkulacja - LIBOR'!G107-' Kalkulacja - LIBOR'!E107</f>
        <v>232891.33689023755</v>
      </c>
      <c r="H108" s="65">
        <f t="shared" si="14"/>
        <v>482.98599034450473</v>
      </c>
      <c r="I108" s="65">
        <f t="shared" si="15"/>
        <v>384.10599034450473</v>
      </c>
      <c r="J108" s="65">
        <f>ROUND(((' Kalkulacja - LIBOR'!K108*' Kalkulacja - LIBOR'!O108*(' Kalkulacja - LIBOR'!C108-C107))/365),2)</f>
        <v>98.88</v>
      </c>
      <c r="K108" s="65">
        <f>' Kalkulacja - LIBOR'!K107-' Kalkulacja - LIBOR'!I107</f>
        <v>112834.01587261789</v>
      </c>
      <c r="L108" s="66">
        <f t="shared" si="16"/>
        <v>469355.65582532866</v>
      </c>
      <c r="M108" s="66">
        <f t="shared" si="12"/>
        <v>2009.0768240360362</v>
      </c>
      <c r="N108" s="67">
        <f>VLOOKUP(C108,'Kursy NBP'!A104:C50804,3,TRUE)</f>
        <v>4.1597</v>
      </c>
      <c r="O108" s="59">
        <f t="shared" si="17"/>
        <v>9.6928999999999991E-3</v>
      </c>
      <c r="P108" s="60">
        <f t="shared" si="21"/>
        <v>1.3</v>
      </c>
      <c r="Q108" s="61">
        <f>VLOOKUP(C108,LIBOR3M!A101:B5803,2,TRUE)</f>
        <v>-0.33071</v>
      </c>
      <c r="R108" s="61">
        <f>1+(' Kalkulacja - LIBOR'!O108/12)</f>
        <v>1.0008077416666668</v>
      </c>
      <c r="S108" s="61">
        <f>' Kalkulacja - LIBOR'!S107-1</f>
        <v>259</v>
      </c>
      <c r="T108" s="61">
        <f>POWER(' Kalkulacja - LIBOR'!R108,' Kalkulacja - LIBOR'!S108)</f>
        <v>1.2325936961999766</v>
      </c>
      <c r="U108" s="63">
        <f t="shared" si="13"/>
        <v>1012.1854866083833</v>
      </c>
      <c r="V108" s="68">
        <f t="shared" si="18"/>
        <v>243.33136683135402</v>
      </c>
      <c r="W108" s="33"/>
    </row>
    <row r="109" spans="1:23">
      <c r="A109" s="51"/>
      <c r="B109" s="70">
        <v>103</v>
      </c>
      <c r="C109" s="71">
        <f t="shared" si="19"/>
        <v>42752</v>
      </c>
      <c r="D109" s="72">
        <f t="shared" si="11"/>
        <v>995.9224311440264</v>
      </c>
      <c r="E109" s="73">
        <f t="shared" si="20"/>
        <v>819.02243114402643</v>
      </c>
      <c r="F109" s="72">
        <f>ROUND(((' Kalkulacja - LIBOR'!G109*' Kalkulacja - LIBOR'!O109*(' Kalkulacja - LIBOR'!C109-' Kalkulacja - LIBOR'!C108))/365),2)</f>
        <v>176.9</v>
      </c>
      <c r="G109" s="89">
        <f>' Kalkulacja - LIBOR'!G108-' Kalkulacja - LIBOR'!E108</f>
        <v>232098.53555280989</v>
      </c>
      <c r="H109" s="65">
        <f t="shared" si="14"/>
        <v>482.51656291212902</v>
      </c>
      <c r="I109" s="65">
        <f t="shared" si="15"/>
        <v>396.80656291212904</v>
      </c>
      <c r="J109" s="65">
        <f>ROUND(((' Kalkulacja - LIBOR'!K109*' Kalkulacja - LIBOR'!O109*(' Kalkulacja - LIBOR'!C109-C108))/365),2)</f>
        <v>85.71</v>
      </c>
      <c r="K109" s="65">
        <f>' Kalkulacja - LIBOR'!K108-' Kalkulacja - LIBOR'!I108</f>
        <v>112449.90988227339</v>
      </c>
      <c r="L109" s="66">
        <f t="shared" si="16"/>
        <v>463327.36368793109</v>
      </c>
      <c r="M109" s="66">
        <f t="shared" si="12"/>
        <v>1988.1129941668453</v>
      </c>
      <c r="N109" s="67">
        <f>VLOOKUP(C109,'Kursy NBP'!A105:C50805,3,TRUE)</f>
        <v>4.1203000000000003</v>
      </c>
      <c r="O109" s="59">
        <f t="shared" si="17"/>
        <v>9.5928999999999997E-3</v>
      </c>
      <c r="P109" s="60">
        <f t="shared" si="21"/>
        <v>1.3</v>
      </c>
      <c r="Q109" s="61">
        <f>VLOOKUP(C109,LIBOR3M!A102:B5805,2,TRUE)</f>
        <v>-0.34071000000000001</v>
      </c>
      <c r="R109" s="61">
        <f>1+(' Kalkulacja - LIBOR'!O109/12)</f>
        <v>1.0007994083333334</v>
      </c>
      <c r="S109" s="61">
        <f>' Kalkulacja - LIBOR'!S108-1</f>
        <v>258</v>
      </c>
      <c r="T109" s="61">
        <f>POWER(' Kalkulacja - LIBOR'!R109,' Kalkulacja - LIBOR'!S109)</f>
        <v>1.2289559109062012</v>
      </c>
      <c r="U109" s="63">
        <f t="shared" si="13"/>
        <v>992.19056302281888</v>
      </c>
      <c r="V109" s="68">
        <f t="shared" si="18"/>
        <v>240.80541781492096</v>
      </c>
      <c r="W109" s="33"/>
    </row>
    <row r="110" spans="1:23">
      <c r="A110" s="51"/>
      <c r="B110" s="70">
        <v>104</v>
      </c>
      <c r="C110" s="71">
        <f t="shared" si="19"/>
        <v>42780</v>
      </c>
      <c r="D110" s="72">
        <f t="shared" si="11"/>
        <v>994.88120043910033</v>
      </c>
      <c r="E110" s="73">
        <f t="shared" si="20"/>
        <v>826.4112004391003</v>
      </c>
      <c r="F110" s="72">
        <f>ROUND(((' Kalkulacja - LIBOR'!G110*' Kalkulacja - LIBOR'!O110*(' Kalkulacja - LIBOR'!C110-' Kalkulacja - LIBOR'!C109))/365),2)</f>
        <v>168.47</v>
      </c>
      <c r="G110" s="89">
        <f>' Kalkulacja - LIBOR'!G109-' Kalkulacja - LIBOR'!E109</f>
        <v>231279.51312166586</v>
      </c>
      <c r="H110" s="65">
        <f t="shared" si="14"/>
        <v>482.01210923791712</v>
      </c>
      <c r="I110" s="65">
        <f t="shared" si="15"/>
        <v>400.39210923791711</v>
      </c>
      <c r="J110" s="65">
        <f>ROUND(((' Kalkulacja - LIBOR'!K110*' Kalkulacja - LIBOR'!O110*(' Kalkulacja - LIBOR'!C110-C109))/365),2)</f>
        <v>81.62</v>
      </c>
      <c r="K110" s="65">
        <f>' Kalkulacja - LIBOR'!K109-' Kalkulacja - LIBOR'!I109</f>
        <v>112053.10331936127</v>
      </c>
      <c r="L110" s="66">
        <f t="shared" si="16"/>
        <v>454879.57292494708</v>
      </c>
      <c r="M110" s="66">
        <f t="shared" si="12"/>
        <v>1956.7281574513245</v>
      </c>
      <c r="N110" s="67">
        <f>VLOOKUP(C110,'Kursy NBP'!A106:C50806,3,TRUE)</f>
        <v>4.0594999999999999</v>
      </c>
      <c r="O110" s="59">
        <f t="shared" si="17"/>
        <v>9.495700000000001E-3</v>
      </c>
      <c r="P110" s="60">
        <f t="shared" si="21"/>
        <v>1.3</v>
      </c>
      <c r="Q110" s="61">
        <f>VLOOKUP(C110,LIBOR3M!A103:B5805,2,TRUE)</f>
        <v>-0.35043000000000002</v>
      </c>
      <c r="R110" s="61">
        <f>1+(' Kalkulacja - LIBOR'!O110/12)</f>
        <v>1.0007913083333333</v>
      </c>
      <c r="S110" s="61">
        <f>' Kalkulacja - LIBOR'!S109-1</f>
        <v>257</v>
      </c>
      <c r="T110" s="61">
        <f>POWER(' Kalkulacja - LIBOR'!R110,' Kalkulacja - LIBOR'!S110)</f>
        <v>1.2254226702057529</v>
      </c>
      <c r="U110" s="63">
        <f t="shared" si="13"/>
        <v>961.84695701222415</v>
      </c>
      <c r="V110" s="68">
        <f t="shared" si="18"/>
        <v>236.93729696076468</v>
      </c>
      <c r="W110" s="33"/>
    </row>
    <row r="111" spans="1:23">
      <c r="A111" s="51"/>
      <c r="B111" s="70">
        <v>105</v>
      </c>
      <c r="C111" s="71">
        <f t="shared" si="19"/>
        <v>42811</v>
      </c>
      <c r="D111" s="72">
        <f t="shared" si="11"/>
        <v>994.42139845843496</v>
      </c>
      <c r="E111" s="73">
        <f t="shared" si="20"/>
        <v>809.32139845843494</v>
      </c>
      <c r="F111" s="72">
        <f>ROUND(((' Kalkulacja - LIBOR'!G111*' Kalkulacja - LIBOR'!O111*(' Kalkulacja - LIBOR'!C111-' Kalkulacja - LIBOR'!C110))/365),2)</f>
        <v>185.1</v>
      </c>
      <c r="G111" s="89">
        <f>' Kalkulacja - LIBOR'!G110-' Kalkulacja - LIBOR'!E110</f>
        <v>230453.10192122677</v>
      </c>
      <c r="H111" s="65">
        <f t="shared" si="14"/>
        <v>481.78932849078654</v>
      </c>
      <c r="I111" s="65">
        <f t="shared" si="15"/>
        <v>392.10932849078654</v>
      </c>
      <c r="J111" s="65">
        <f>ROUND(((' Kalkulacja - LIBOR'!K111*' Kalkulacja - LIBOR'!O111*(' Kalkulacja - LIBOR'!C111-C110))/365),2)</f>
        <v>89.68</v>
      </c>
      <c r="K111" s="65">
        <f>' Kalkulacja - LIBOR'!K110-' Kalkulacja - LIBOR'!I110</f>
        <v>111652.71121012335</v>
      </c>
      <c r="L111" s="66">
        <f t="shared" si="16"/>
        <v>454515.85679417016</v>
      </c>
      <c r="M111" s="66">
        <f t="shared" si="12"/>
        <v>1961.2679984202939</v>
      </c>
      <c r="N111" s="67">
        <f>VLOOKUP(C111,'Kursy NBP'!A107:C50807,3,TRUE)</f>
        <v>4.0708000000000002</v>
      </c>
      <c r="O111" s="59">
        <f t="shared" si="17"/>
        <v>9.4571000000000013E-3</v>
      </c>
      <c r="P111" s="60">
        <f t="shared" si="21"/>
        <v>1.3</v>
      </c>
      <c r="Q111" s="61">
        <f>VLOOKUP(C111,LIBOR3M!A104:B5807,2,TRUE)</f>
        <v>-0.35428999999999999</v>
      </c>
      <c r="R111" s="61">
        <f>1+(' Kalkulacja - LIBOR'!O111/12)</f>
        <v>1.0007880916666667</v>
      </c>
      <c r="S111" s="61">
        <f>' Kalkulacja - LIBOR'!S110-1</f>
        <v>256</v>
      </c>
      <c r="T111" s="61">
        <f>POWER(' Kalkulacja - LIBOR'!R111,' Kalkulacja - LIBOR'!S111)</f>
        <v>1.2234466629065994</v>
      </c>
      <c r="U111" s="63">
        <f t="shared" si="13"/>
        <v>966.84659996185894</v>
      </c>
      <c r="V111" s="68">
        <f t="shared" si="18"/>
        <v>237.50776259257611</v>
      </c>
      <c r="W111" s="33"/>
    </row>
    <row r="112" spans="1:23">
      <c r="A112" s="51"/>
      <c r="B112" s="70">
        <v>106</v>
      </c>
      <c r="C112" s="71">
        <f t="shared" si="19"/>
        <v>42842</v>
      </c>
      <c r="D112" s="72">
        <f t="shared" si="11"/>
        <v>994.07074611527162</v>
      </c>
      <c r="E112" s="73">
        <f t="shared" si="20"/>
        <v>810.32074611527162</v>
      </c>
      <c r="F112" s="72">
        <f>ROUND(((' Kalkulacja - LIBOR'!G112*' Kalkulacja - LIBOR'!O112*(' Kalkulacja - LIBOR'!C112-' Kalkulacja - LIBOR'!C111))/365),2)</f>
        <v>183.75</v>
      </c>
      <c r="G112" s="89">
        <f>' Kalkulacja - LIBOR'!G111-' Kalkulacja - LIBOR'!E111</f>
        <v>229643.78052276833</v>
      </c>
      <c r="H112" s="65">
        <f t="shared" si="14"/>
        <v>481.61944239871553</v>
      </c>
      <c r="I112" s="65">
        <f t="shared" si="15"/>
        <v>392.58944239871551</v>
      </c>
      <c r="J112" s="65">
        <f>ROUND(((' Kalkulacja - LIBOR'!K112*' Kalkulacja - LIBOR'!O112*(' Kalkulacja - LIBOR'!C112-C111))/365),2)</f>
        <v>89.03</v>
      </c>
      <c r="K112" s="65">
        <f>' Kalkulacja - LIBOR'!K111-' Kalkulacja - LIBOR'!I111</f>
        <v>111260.60188163257</v>
      </c>
      <c r="L112" s="66">
        <f t="shared" si="16"/>
        <v>445253.80267010536</v>
      </c>
      <c r="M112" s="66">
        <f t="shared" si="12"/>
        <v>1927.3928465354197</v>
      </c>
      <c r="N112" s="67">
        <f>VLOOKUP(C112,'Kursy NBP'!A108:C50808,3,TRUE)</f>
        <v>4.0019</v>
      </c>
      <c r="O112" s="59">
        <f t="shared" si="17"/>
        <v>9.4213999999999999E-3</v>
      </c>
      <c r="P112" s="60">
        <f t="shared" si="21"/>
        <v>1.3</v>
      </c>
      <c r="Q112" s="61">
        <f>VLOOKUP(C112,LIBOR3M!A105:B5807,2,TRUE)</f>
        <v>-0.35786000000000001</v>
      </c>
      <c r="R112" s="61">
        <f>1+(' Kalkulacja - LIBOR'!O112/12)</f>
        <v>1.0007851166666666</v>
      </c>
      <c r="S112" s="61">
        <f>' Kalkulacja - LIBOR'!S111-1</f>
        <v>255</v>
      </c>
      <c r="T112" s="61">
        <f>POWER(' Kalkulacja - LIBOR'!R112,' Kalkulacja - LIBOR'!S112)</f>
        <v>1.2215569077773583</v>
      </c>
      <c r="U112" s="63">
        <f t="shared" si="13"/>
        <v>933.3221004201481</v>
      </c>
      <c r="V112" s="68">
        <f t="shared" si="18"/>
        <v>233.21974572581726</v>
      </c>
      <c r="W112" s="33"/>
    </row>
    <row r="113" spans="1:23">
      <c r="A113" s="51"/>
      <c r="B113" s="70">
        <v>107</v>
      </c>
      <c r="C113" s="71">
        <f t="shared" si="19"/>
        <v>42872</v>
      </c>
      <c r="D113" s="72">
        <f t="shared" si="11"/>
        <v>992.62917569182378</v>
      </c>
      <c r="E113" s="73">
        <f t="shared" si="20"/>
        <v>818.11917569182378</v>
      </c>
      <c r="F113" s="72">
        <f>ROUND(((' Kalkulacja - LIBOR'!G113*' Kalkulacja - LIBOR'!O113*(' Kalkulacja - LIBOR'!C113-' Kalkulacja - LIBOR'!C112))/365),2)</f>
        <v>174.51</v>
      </c>
      <c r="G113" s="89">
        <f>' Kalkulacja - LIBOR'!G112-' Kalkulacja - LIBOR'!E112</f>
        <v>228833.45977665306</v>
      </c>
      <c r="H113" s="65">
        <f t="shared" si="14"/>
        <v>480.92103272641936</v>
      </c>
      <c r="I113" s="65">
        <f t="shared" si="15"/>
        <v>396.37103272641934</v>
      </c>
      <c r="J113" s="65">
        <f>ROUND(((' Kalkulacja - LIBOR'!K113*' Kalkulacja - LIBOR'!O113*(' Kalkulacja - LIBOR'!C113-C112))/365),2)</f>
        <v>84.55</v>
      </c>
      <c r="K113" s="65">
        <f>' Kalkulacja - LIBOR'!K112-' Kalkulacja - LIBOR'!I112</f>
        <v>110868.01243923385</v>
      </c>
      <c r="L113" s="66">
        <f t="shared" si="16"/>
        <v>430234.40907169087</v>
      </c>
      <c r="M113" s="66">
        <f t="shared" si="12"/>
        <v>1866.2621595981429</v>
      </c>
      <c r="N113" s="67">
        <f>VLOOKUP(C113,'Kursy NBP'!A109:C50809,3,TRUE)</f>
        <v>3.8805999999999998</v>
      </c>
      <c r="O113" s="59">
        <f t="shared" si="17"/>
        <v>9.2785999999999997E-3</v>
      </c>
      <c r="P113" s="60">
        <f t="shared" si="21"/>
        <v>1.3</v>
      </c>
      <c r="Q113" s="61">
        <f>VLOOKUP(C113,LIBOR3M!A106:B5809,2,TRUE)</f>
        <v>-0.37214000000000003</v>
      </c>
      <c r="R113" s="61">
        <f>1+(' Kalkulacja - LIBOR'!O113/12)</f>
        <v>1.0007732166666667</v>
      </c>
      <c r="S113" s="61">
        <f>' Kalkulacja - LIBOR'!S112-1</f>
        <v>254</v>
      </c>
      <c r="T113" s="61">
        <f>POWER(' Kalkulacja - LIBOR'!R113,' Kalkulacja - LIBOR'!S113)</f>
        <v>1.216917648049727</v>
      </c>
      <c r="U113" s="63">
        <f t="shared" si="13"/>
        <v>873.63298390631917</v>
      </c>
      <c r="V113" s="68">
        <f t="shared" si="18"/>
        <v>225.1283265233003</v>
      </c>
      <c r="W113" s="33"/>
    </row>
    <row r="114" spans="1:23">
      <c r="A114" s="51"/>
      <c r="B114" s="70">
        <v>108</v>
      </c>
      <c r="C114" s="71">
        <f t="shared" si="19"/>
        <v>42902</v>
      </c>
      <c r="D114" s="72">
        <f t="shared" si="11"/>
        <v>992.54548111171994</v>
      </c>
      <c r="E114" s="73">
        <f t="shared" si="20"/>
        <v>818.78548111171995</v>
      </c>
      <c r="F114" s="72">
        <f>ROUND(((' Kalkulacja - LIBOR'!G114*' Kalkulacja - LIBOR'!O114*(' Kalkulacja - LIBOR'!C114-' Kalkulacja - LIBOR'!C113))/365),2)</f>
        <v>173.76</v>
      </c>
      <c r="G114" s="89">
        <f>' Kalkulacja - LIBOR'!G113-' Kalkulacja - LIBOR'!E113</f>
        <v>228015.34060096124</v>
      </c>
      <c r="H114" s="65">
        <f t="shared" si="14"/>
        <v>480.88048891812628</v>
      </c>
      <c r="I114" s="65">
        <f t="shared" si="15"/>
        <v>396.70048891812627</v>
      </c>
      <c r="J114" s="65">
        <f>ROUND(((' Kalkulacja - LIBOR'!K114*' Kalkulacja - LIBOR'!O114*(' Kalkulacja - LIBOR'!C114-C113))/365),2)</f>
        <v>84.18</v>
      </c>
      <c r="K114" s="65">
        <f>' Kalkulacja - LIBOR'!K113-' Kalkulacja - LIBOR'!I113</f>
        <v>110471.64140650744</v>
      </c>
      <c r="L114" s="66">
        <f t="shared" si="16"/>
        <v>431115.58058889525</v>
      </c>
      <c r="M114" s="66">
        <f t="shared" si="12"/>
        <v>1876.6361080029876</v>
      </c>
      <c r="N114" s="67">
        <f>VLOOKUP(C114,'Kursy NBP'!A110:C50810,3,TRUE)</f>
        <v>3.9024999999999999</v>
      </c>
      <c r="O114" s="59">
        <f t="shared" si="17"/>
        <v>9.2714000000000008E-3</v>
      </c>
      <c r="P114" s="60">
        <f t="shared" si="21"/>
        <v>1.3</v>
      </c>
      <c r="Q114" s="61">
        <f>VLOOKUP(C114,LIBOR3M!A107:B5809,2,TRUE)</f>
        <v>-0.37286000000000002</v>
      </c>
      <c r="R114" s="61">
        <f>1+(' Kalkulacja - LIBOR'!O114/12)</f>
        <v>1.0007726166666666</v>
      </c>
      <c r="S114" s="61">
        <f>' Kalkulacja - LIBOR'!S113-1</f>
        <v>253</v>
      </c>
      <c r="T114" s="61">
        <f>POWER(' Kalkulacja - LIBOR'!R114,' Kalkulacja - LIBOR'!S114)</f>
        <v>1.2157930052035215</v>
      </c>
      <c r="U114" s="63">
        <f t="shared" si="13"/>
        <v>884.09062689126768</v>
      </c>
      <c r="V114" s="68">
        <f t="shared" si="18"/>
        <v>226.54468338020953</v>
      </c>
      <c r="W114" s="33"/>
    </row>
    <row r="115" spans="1:23">
      <c r="A115" s="51"/>
      <c r="B115" s="70">
        <v>109</v>
      </c>
      <c r="C115" s="71">
        <f t="shared" si="19"/>
        <v>42933</v>
      </c>
      <c r="D115" s="72">
        <f t="shared" si="11"/>
        <v>992.66547847654738</v>
      </c>
      <c r="E115" s="73">
        <f t="shared" si="20"/>
        <v>813.5154784765474</v>
      </c>
      <c r="F115" s="72">
        <f>ROUND(((' Kalkulacja - LIBOR'!G115*' Kalkulacja - LIBOR'!O115*(' Kalkulacja - LIBOR'!C115-' Kalkulacja - LIBOR'!C114))/365),2)</f>
        <v>179.15</v>
      </c>
      <c r="G115" s="89">
        <f>' Kalkulacja - LIBOR'!G114-' Kalkulacja - LIBOR'!E114</f>
        <v>227196.55511984951</v>
      </c>
      <c r="H115" s="65">
        <f t="shared" si="14"/>
        <v>480.93860330142877</v>
      </c>
      <c r="I115" s="65">
        <f t="shared" si="15"/>
        <v>394.13860330142876</v>
      </c>
      <c r="J115" s="65">
        <f>ROUND(((' Kalkulacja - LIBOR'!K115*' Kalkulacja - LIBOR'!O115*(' Kalkulacja - LIBOR'!C115-C114))/365),2)</f>
        <v>86.8</v>
      </c>
      <c r="K115" s="65">
        <f>' Kalkulacja - LIBOR'!K114-' Kalkulacja - LIBOR'!I114</f>
        <v>110074.94091758931</v>
      </c>
      <c r="L115" s="66">
        <f t="shared" si="16"/>
        <v>427498.0480416416</v>
      </c>
      <c r="M115" s="66">
        <f t="shared" si="12"/>
        <v>1867.8212536417591</v>
      </c>
      <c r="N115" s="67">
        <f>VLOOKUP(C115,'Kursy NBP'!A111:C50811,3,TRUE)</f>
        <v>3.8837000000000002</v>
      </c>
      <c r="O115" s="59">
        <f t="shared" si="17"/>
        <v>9.2843000000000005E-3</v>
      </c>
      <c r="P115" s="60">
        <f t="shared" si="21"/>
        <v>1.3</v>
      </c>
      <c r="Q115" s="61">
        <f>VLOOKUP(C115,LIBOR3M!A108:B5811,2,TRUE)</f>
        <v>-0.37157000000000001</v>
      </c>
      <c r="R115" s="61">
        <f>1+(' Kalkulacja - LIBOR'!O115/12)</f>
        <v>1.0007736916666667</v>
      </c>
      <c r="S115" s="61">
        <f>' Kalkulacja - LIBOR'!S114-1</f>
        <v>252</v>
      </c>
      <c r="T115" s="61">
        <f>POWER(' Kalkulacja - LIBOR'!R115,' Kalkulacja - LIBOR'!S115)</f>
        <v>1.2151832827700109</v>
      </c>
      <c r="U115" s="63">
        <f t="shared" si="13"/>
        <v>875.15577516521171</v>
      </c>
      <c r="V115" s="68">
        <f t="shared" si="18"/>
        <v>225.34072538177813</v>
      </c>
      <c r="W115" s="33"/>
    </row>
    <row r="116" spans="1:23">
      <c r="A116" s="51"/>
      <c r="B116" s="70">
        <v>110</v>
      </c>
      <c r="C116" s="71">
        <f t="shared" si="19"/>
        <v>42964</v>
      </c>
      <c r="D116" s="72">
        <f t="shared" si="11"/>
        <v>992.07559288617176</v>
      </c>
      <c r="E116" s="73">
        <f t="shared" si="20"/>
        <v>814.71559288617175</v>
      </c>
      <c r="F116" s="72">
        <f>ROUND(((' Kalkulacja - LIBOR'!G116*' Kalkulacja - LIBOR'!O116*(' Kalkulacja - LIBOR'!C116-' Kalkulacja - LIBOR'!C115))/365),2)</f>
        <v>177.36</v>
      </c>
      <c r="G116" s="89">
        <f>' Kalkulacja - LIBOR'!G115-' Kalkulacja - LIBOR'!E115</f>
        <v>226383.03964137295</v>
      </c>
      <c r="H116" s="65">
        <f t="shared" si="14"/>
        <v>480.65282256371</v>
      </c>
      <c r="I116" s="65">
        <f t="shared" si="15"/>
        <v>394.72282256371</v>
      </c>
      <c r="J116" s="65">
        <f>ROUND(((' Kalkulacja - LIBOR'!K116*' Kalkulacja - LIBOR'!O116*(' Kalkulacja - LIBOR'!C116-C115))/365),2)</f>
        <v>85.93</v>
      </c>
      <c r="K116" s="65">
        <f>' Kalkulacja - LIBOR'!K115-' Kalkulacja - LIBOR'!I115</f>
        <v>109680.80231428788</v>
      </c>
      <c r="L116" s="66">
        <f t="shared" si="16"/>
        <v>414670.20930962818</v>
      </c>
      <c r="M116" s="66">
        <f t="shared" si="12"/>
        <v>1817.2041262666185</v>
      </c>
      <c r="N116" s="67">
        <f>VLOOKUP(C116,'Kursy NBP'!A112:C50812,3,TRUE)</f>
        <v>3.7806999999999999</v>
      </c>
      <c r="O116" s="59">
        <f t="shared" si="17"/>
        <v>9.2243000000000012E-3</v>
      </c>
      <c r="P116" s="60">
        <f t="shared" si="21"/>
        <v>1.3</v>
      </c>
      <c r="Q116" s="61">
        <f>VLOOKUP(C116,LIBOR3M!A109:B5811,2,TRUE)</f>
        <v>-0.37757000000000002</v>
      </c>
      <c r="R116" s="61">
        <f>1+(' Kalkulacja - LIBOR'!O116/12)</f>
        <v>1.0007686916666667</v>
      </c>
      <c r="S116" s="61">
        <f>' Kalkulacja - LIBOR'!S115-1</f>
        <v>251</v>
      </c>
      <c r="T116" s="61">
        <f>POWER(' Kalkulacja - LIBOR'!R116,' Kalkulacja - LIBOR'!S116)</f>
        <v>1.2127220850807645</v>
      </c>
      <c r="U116" s="63">
        <f t="shared" si="13"/>
        <v>825.1285333804467</v>
      </c>
      <c r="V116" s="68">
        <f t="shared" si="18"/>
        <v>218.24755557977272</v>
      </c>
      <c r="W116" s="33"/>
    </row>
    <row r="117" spans="1:23">
      <c r="A117" s="51"/>
      <c r="B117" s="70">
        <v>111</v>
      </c>
      <c r="C117" s="71">
        <f t="shared" si="19"/>
        <v>42996</v>
      </c>
      <c r="D117" s="72">
        <f t="shared" si="11"/>
        <v>992.04712876462781</v>
      </c>
      <c r="E117" s="73">
        <f t="shared" si="20"/>
        <v>809.71712876462777</v>
      </c>
      <c r="F117" s="72">
        <f>ROUND(((' Kalkulacja - LIBOR'!G117*' Kalkulacja - LIBOR'!O117*(' Kalkulacja - LIBOR'!C117-' Kalkulacja - LIBOR'!C116))/365),2)</f>
        <v>182.33</v>
      </c>
      <c r="G117" s="89">
        <f>' Kalkulacja - LIBOR'!G116-' Kalkulacja - LIBOR'!E116</f>
        <v>225568.32404848677</v>
      </c>
      <c r="H117" s="65">
        <f t="shared" si="14"/>
        <v>480.63903400906247</v>
      </c>
      <c r="I117" s="65">
        <f t="shared" si="15"/>
        <v>392.29903400906244</v>
      </c>
      <c r="J117" s="65">
        <f>ROUND(((' Kalkulacja - LIBOR'!K117*' Kalkulacja - LIBOR'!O117*(' Kalkulacja - LIBOR'!C117-C116))/365),2)</f>
        <v>88.34</v>
      </c>
      <c r="K117" s="65">
        <f>' Kalkulacja - LIBOR'!K116-' Kalkulacja - LIBOR'!I116</f>
        <v>109286.07949172417</v>
      </c>
      <c r="L117" s="66">
        <f t="shared" si="16"/>
        <v>411298.16016710392</v>
      </c>
      <c r="M117" s="66">
        <f t="shared" si="12"/>
        <v>1808.8850044931066</v>
      </c>
      <c r="N117" s="67">
        <f>VLOOKUP(C117,'Kursy NBP'!A113:C50813,3,TRUE)</f>
        <v>3.7635000000000001</v>
      </c>
      <c r="O117" s="59">
        <f t="shared" si="17"/>
        <v>9.2200000000000008E-3</v>
      </c>
      <c r="P117" s="60">
        <f t="shared" si="21"/>
        <v>1.3</v>
      </c>
      <c r="Q117" s="61">
        <f>VLOOKUP(C117,LIBOR3M!A110:B5813,2,TRUE)</f>
        <v>-0.378</v>
      </c>
      <c r="R117" s="61">
        <f>1+(' Kalkulacja - LIBOR'!O117/12)</f>
        <v>1.0007683333333333</v>
      </c>
      <c r="S117" s="61">
        <f>' Kalkulacja - LIBOR'!S116-1</f>
        <v>250</v>
      </c>
      <c r="T117" s="61">
        <f>POWER(' Kalkulacja - LIBOR'!R117,' Kalkulacja - LIBOR'!S117)</f>
        <v>1.2116821237281725</v>
      </c>
      <c r="U117" s="63">
        <f t="shared" si="13"/>
        <v>816.83787572847882</v>
      </c>
      <c r="V117" s="69">
        <f t="shared" si="18"/>
        <v>217.04208203227816</v>
      </c>
      <c r="W117" s="33"/>
    </row>
    <row r="118" spans="1:23">
      <c r="A118" s="51"/>
      <c r="B118" s="70">
        <v>112</v>
      </c>
      <c r="C118" s="71">
        <f t="shared" si="19"/>
        <v>43025</v>
      </c>
      <c r="D118" s="72">
        <f t="shared" si="11"/>
        <v>992.37292470134832</v>
      </c>
      <c r="E118" s="73">
        <f t="shared" si="20"/>
        <v>827.21292470134836</v>
      </c>
      <c r="F118" s="72">
        <f>ROUND(((' Kalkulacja - LIBOR'!G118*' Kalkulacja - LIBOR'!O118*(' Kalkulacja - LIBOR'!C118-' Kalkulacja - LIBOR'!C117))/365),2)</f>
        <v>165.16</v>
      </c>
      <c r="G118" s="89">
        <f>' Kalkulacja - LIBOR'!G117-' Kalkulacja - LIBOR'!E117</f>
        <v>224758.60691972214</v>
      </c>
      <c r="H118" s="65">
        <f t="shared" si="14"/>
        <v>480.7968908314449</v>
      </c>
      <c r="I118" s="65">
        <f t="shared" si="15"/>
        <v>400.77689083144492</v>
      </c>
      <c r="J118" s="65">
        <f>ROUND(((' Kalkulacja - LIBOR'!K118*' Kalkulacja - LIBOR'!O118*(' Kalkulacja - LIBOR'!C118-C117))/365),2)</f>
        <v>80.02</v>
      </c>
      <c r="K118" s="65">
        <f>' Kalkulacja - LIBOR'!K117-' Kalkulacja - LIBOR'!I117</f>
        <v>108893.78045771511</v>
      </c>
      <c r="L118" s="66">
        <f t="shared" si="16"/>
        <v>407132.06637530524</v>
      </c>
      <c r="M118" s="66">
        <f t="shared" si="12"/>
        <v>1797.6034154406061</v>
      </c>
      <c r="N118" s="67">
        <f>VLOOKUP(C118,'Kursy NBP'!A114:C50814,3,TRUE)</f>
        <v>3.7387999999999999</v>
      </c>
      <c r="O118" s="59">
        <f t="shared" si="17"/>
        <v>9.2486000000000009E-3</v>
      </c>
      <c r="P118" s="60">
        <f t="shared" si="21"/>
        <v>1.3</v>
      </c>
      <c r="Q118" s="61">
        <f>VLOOKUP(C118,LIBOR3M!A111:B5813,2,TRUE)</f>
        <v>-0.37513999999999997</v>
      </c>
      <c r="R118" s="61">
        <f>1+(' Kalkulacja - LIBOR'!O118/12)</f>
        <v>1.0007707166666666</v>
      </c>
      <c r="S118" s="61">
        <f>' Kalkulacja - LIBOR'!S117-1</f>
        <v>249</v>
      </c>
      <c r="T118" s="61">
        <f>POWER(' Kalkulacja - LIBOR'!R118,' Kalkulacja - LIBOR'!S118)</f>
        <v>1.2114700438294927</v>
      </c>
      <c r="U118" s="63">
        <f t="shared" si="13"/>
        <v>805.23049073925779</v>
      </c>
      <c r="V118" s="69">
        <f t="shared" si="18"/>
        <v>215.37137336558732</v>
      </c>
      <c r="W118" s="33"/>
    </row>
    <row r="119" spans="1:23">
      <c r="A119" s="51"/>
      <c r="B119" s="70">
        <v>113</v>
      </c>
      <c r="C119" s="71">
        <f t="shared" si="19"/>
        <v>43055</v>
      </c>
      <c r="D119" s="72">
        <f t="shared" si="11"/>
        <v>991.99554276065714</v>
      </c>
      <c r="E119" s="73">
        <f t="shared" si="20"/>
        <v>822.40554276065711</v>
      </c>
      <c r="F119" s="72">
        <f>ROUND(((' Kalkulacja - LIBOR'!G119*' Kalkulacja - LIBOR'!O119*(' Kalkulacja - LIBOR'!C119-' Kalkulacja - LIBOR'!C118))/365),2)</f>
        <v>169.59</v>
      </c>
      <c r="G119" s="89">
        <f>' Kalkulacja - LIBOR'!G118-' Kalkulacja - LIBOR'!E118</f>
        <v>223931.3939950208</v>
      </c>
      <c r="H119" s="65">
        <f t="shared" si="14"/>
        <v>480.61405789961606</v>
      </c>
      <c r="I119" s="65">
        <f t="shared" si="15"/>
        <v>398.44405789961604</v>
      </c>
      <c r="J119" s="65">
        <f>ROUND(((' Kalkulacja - LIBOR'!K119*' Kalkulacja - LIBOR'!O119*(' Kalkulacja - LIBOR'!C119-C118))/365),2)</f>
        <v>82.17</v>
      </c>
      <c r="K119" s="65">
        <f>' Kalkulacja - LIBOR'!K118-' Kalkulacja - LIBOR'!I118</f>
        <v>108493.00356688366</v>
      </c>
      <c r="L119" s="66">
        <f t="shared" si="16"/>
        <v>398711.78810829745</v>
      </c>
      <c r="M119" s="66">
        <f t="shared" si="12"/>
        <v>1766.2566627810888</v>
      </c>
      <c r="N119" s="67">
        <f>VLOOKUP(C119,'Kursy NBP'!A115:C50815,3,TRUE)</f>
        <v>3.6749999999999998</v>
      </c>
      <c r="O119" s="59">
        <f t="shared" si="17"/>
        <v>9.2142999999999999E-3</v>
      </c>
      <c r="P119" s="60">
        <f t="shared" si="21"/>
        <v>1.3</v>
      </c>
      <c r="Q119" s="61">
        <f>VLOOKUP(C119,LIBOR3M!A112:B5815,2,TRUE)</f>
        <v>-0.37857000000000002</v>
      </c>
      <c r="R119" s="61">
        <f>1+(' Kalkulacja - LIBOR'!O119/12)</f>
        <v>1.0007678583333333</v>
      </c>
      <c r="S119" s="61">
        <f>' Kalkulacja - LIBOR'!S118-1</f>
        <v>248</v>
      </c>
      <c r="T119" s="61">
        <f>POWER(' Kalkulacja - LIBOR'!R119,' Kalkulacja - LIBOR'!S119)</f>
        <v>1.209679916595934</v>
      </c>
      <c r="U119" s="63">
        <f t="shared" si="13"/>
        <v>774.26112002043169</v>
      </c>
      <c r="V119" s="69">
        <f t="shared" si="18"/>
        <v>210.68329796474333</v>
      </c>
      <c r="W119" s="33"/>
    </row>
    <row r="120" spans="1:23">
      <c r="A120" s="51"/>
      <c r="B120" s="70">
        <v>114</v>
      </c>
      <c r="C120" s="71">
        <f t="shared" si="19"/>
        <v>43087</v>
      </c>
      <c r="D120" s="72">
        <f t="shared" si="11"/>
        <v>991.27689837134699</v>
      </c>
      <c r="E120" s="73">
        <f t="shared" si="20"/>
        <v>812.43689837134696</v>
      </c>
      <c r="F120" s="72">
        <f>ROUND(((' Kalkulacja - LIBOR'!G120*' Kalkulacja - LIBOR'!O120*(' Kalkulacja - LIBOR'!C120-' Kalkulacja - LIBOR'!C119))/365),2)</f>
        <v>178.84</v>
      </c>
      <c r="G120" s="89">
        <f>' Kalkulacja - LIBOR'!G119-' Kalkulacja - LIBOR'!E119</f>
        <v>223108.98845226015</v>
      </c>
      <c r="H120" s="65">
        <f t="shared" si="14"/>
        <v>480.26590243723211</v>
      </c>
      <c r="I120" s="65">
        <f t="shared" si="15"/>
        <v>393.61590243723208</v>
      </c>
      <c r="J120" s="65">
        <f>ROUND(((' Kalkulacja - LIBOR'!K120*' Kalkulacja - LIBOR'!O120*(' Kalkulacja - LIBOR'!C120-C119))/365),2)</f>
        <v>86.65</v>
      </c>
      <c r="K120" s="65">
        <f>' Kalkulacja - LIBOR'!K119-' Kalkulacja - LIBOR'!I119</f>
        <v>108094.55950898405</v>
      </c>
      <c r="L120" s="66">
        <f t="shared" si="16"/>
        <v>394858.61643036781</v>
      </c>
      <c r="M120" s="66">
        <f t="shared" si="12"/>
        <v>1754.3633150129651</v>
      </c>
      <c r="N120" s="67">
        <f>VLOOKUP(C120,'Kursy NBP'!A116:C50816,3,TRUE)</f>
        <v>3.6528999999999998</v>
      </c>
      <c r="O120" s="59">
        <f t="shared" si="17"/>
        <v>9.1429000000000007E-3</v>
      </c>
      <c r="P120" s="60">
        <f t="shared" si="21"/>
        <v>1.3</v>
      </c>
      <c r="Q120" s="61">
        <f>VLOOKUP(C120,LIBOR3M!A113:B5815,2,TRUE)</f>
        <v>-0.38571</v>
      </c>
      <c r="R120" s="61">
        <f>1+(' Kalkulacja - LIBOR'!O120/12)</f>
        <v>1.0007619083333332</v>
      </c>
      <c r="S120" s="61">
        <f>' Kalkulacja - LIBOR'!S119-1</f>
        <v>247</v>
      </c>
      <c r="T120" s="61">
        <f>POWER(' Kalkulacja - LIBOR'!R120,' Kalkulacja - LIBOR'!S120)</f>
        <v>1.2069779849194751</v>
      </c>
      <c r="U120" s="63">
        <f t="shared" si="13"/>
        <v>763.08641664161814</v>
      </c>
      <c r="V120" s="64">
        <f t="shared" si="18"/>
        <v>208.89879729574261</v>
      </c>
      <c r="W120" s="33"/>
    </row>
    <row r="121" spans="1:23">
      <c r="A121" s="51"/>
      <c r="B121" s="70">
        <v>115</v>
      </c>
      <c r="C121" s="71">
        <f t="shared" si="19"/>
        <v>43117</v>
      </c>
      <c r="D121" s="72">
        <f t="shared" si="11"/>
        <v>991.75302522959271</v>
      </c>
      <c r="E121" s="73">
        <f t="shared" si="20"/>
        <v>823.89302522959269</v>
      </c>
      <c r="F121" s="72">
        <f>ROUND(((' Kalkulacja - LIBOR'!G121*' Kalkulacja - LIBOR'!O121*(' Kalkulacja - LIBOR'!C121-' Kalkulacja - LIBOR'!C120))/365),2)</f>
        <v>167.86</v>
      </c>
      <c r="G121" s="89">
        <f>' Kalkulacja - LIBOR'!G120-' Kalkulacja - LIBOR'!E120</f>
        <v>222296.5515538888</v>
      </c>
      <c r="H121" s="65">
        <f t="shared" si="14"/>
        <v>480.49659742913821</v>
      </c>
      <c r="I121" s="65">
        <f t="shared" si="15"/>
        <v>399.16659742913822</v>
      </c>
      <c r="J121" s="65">
        <f>ROUND(((' Kalkulacja - LIBOR'!K121*' Kalkulacja - LIBOR'!O121*(' Kalkulacja - LIBOR'!C121-C120))/365),2)</f>
        <v>81.33</v>
      </c>
      <c r="K121" s="65">
        <f>' Kalkulacja - LIBOR'!K120-' Kalkulacja - LIBOR'!I120</f>
        <v>107700.94360654682</v>
      </c>
      <c r="L121" s="66">
        <f t="shared" si="16"/>
        <v>384955.48273288028</v>
      </c>
      <c r="M121" s="66">
        <f t="shared" si="12"/>
        <v>1717.4389881909688</v>
      </c>
      <c r="N121" s="67">
        <f>VLOOKUP(C121,'Kursy NBP'!A117:C50817,3,TRUE)</f>
        <v>3.5743</v>
      </c>
      <c r="O121" s="59">
        <f t="shared" si="17"/>
        <v>9.1871000000000001E-3</v>
      </c>
      <c r="P121" s="60">
        <f t="shared" si="21"/>
        <v>1.3</v>
      </c>
      <c r="Q121" s="61">
        <f>VLOOKUP(C121,LIBOR3M!A114:B5817,2,TRUE)</f>
        <v>-0.38129000000000002</v>
      </c>
      <c r="R121" s="61">
        <f>1+(' Kalkulacja - LIBOR'!O121/12)</f>
        <v>1.0007655916666667</v>
      </c>
      <c r="S121" s="61">
        <f>' Kalkulacja - LIBOR'!S120-1</f>
        <v>246</v>
      </c>
      <c r="T121" s="61">
        <f>POWER(' Kalkulacja - LIBOR'!R121,' Kalkulacja - LIBOR'!S121)</f>
        <v>1.2071515490828177</v>
      </c>
      <c r="U121" s="63">
        <f t="shared" si="13"/>
        <v>725.68596296137605</v>
      </c>
      <c r="V121" s="64">
        <f t="shared" si="18"/>
        <v>203.02883444629046</v>
      </c>
      <c r="W121" s="33"/>
    </row>
    <row r="122" spans="1:23">
      <c r="A122" s="51"/>
      <c r="B122" s="70">
        <v>116</v>
      </c>
      <c r="C122" s="71">
        <f t="shared" si="19"/>
        <v>43145</v>
      </c>
      <c r="D122" s="72">
        <f t="shared" si="11"/>
        <v>991.86956124869016</v>
      </c>
      <c r="E122" s="73">
        <f t="shared" si="20"/>
        <v>835.55956124869022</v>
      </c>
      <c r="F122" s="72">
        <f>ROUND(((' Kalkulacja - LIBOR'!G122*' Kalkulacja - LIBOR'!O122*(' Kalkulacja - LIBOR'!C122-' Kalkulacja - LIBOR'!C121))/365),2)</f>
        <v>156.31</v>
      </c>
      <c r="G122" s="89">
        <f>' Kalkulacja - LIBOR'!G121-' Kalkulacja - LIBOR'!E121</f>
        <v>221472.6585286592</v>
      </c>
      <c r="H122" s="65">
        <f t="shared" si="14"/>
        <v>480.55307228574247</v>
      </c>
      <c r="I122" s="65">
        <f t="shared" si="15"/>
        <v>404.82307228574246</v>
      </c>
      <c r="J122" s="65">
        <f>ROUND(((' Kalkulacja - LIBOR'!K122*' Kalkulacja - LIBOR'!O122*(' Kalkulacja - LIBOR'!C122-C121))/365),2)</f>
        <v>75.73</v>
      </c>
      <c r="K122" s="65">
        <f>' Kalkulacja - LIBOR'!K121-' Kalkulacja - LIBOR'!I121</f>
        <v>107301.77700911768</v>
      </c>
      <c r="L122" s="66">
        <f t="shared" si="16"/>
        <v>392863.9961634826</v>
      </c>
      <c r="M122" s="66">
        <f t="shared" si="12"/>
        <v>1759.448963559789</v>
      </c>
      <c r="N122" s="67">
        <f>VLOOKUP(C122,'Kursy NBP'!A118:C50818,3,TRUE)</f>
        <v>3.6613000000000002</v>
      </c>
      <c r="O122" s="59">
        <f t="shared" si="17"/>
        <v>9.1999999999999998E-3</v>
      </c>
      <c r="P122" s="60">
        <f t="shared" si="21"/>
        <v>1.3</v>
      </c>
      <c r="Q122" s="61">
        <f>VLOOKUP(C122,LIBOR3M!A115:B5817,2,TRUE)</f>
        <v>-0.38</v>
      </c>
      <c r="R122" s="61">
        <f>1+(' Kalkulacja - LIBOR'!O122/12)</f>
        <v>1.0007666666666666</v>
      </c>
      <c r="S122" s="61">
        <f>' Kalkulacja - LIBOR'!S121-1</f>
        <v>245</v>
      </c>
      <c r="T122" s="61">
        <f>POWER(' Kalkulacja - LIBOR'!R122,' Kalkulacja - LIBOR'!S122)</f>
        <v>1.2065455598117696</v>
      </c>
      <c r="U122" s="63">
        <f t="shared" si="13"/>
        <v>767.57940231109887</v>
      </c>
      <c r="V122" s="64">
        <f t="shared" si="18"/>
        <v>209.64668350342743</v>
      </c>
      <c r="W122" s="33"/>
    </row>
    <row r="123" spans="1:23">
      <c r="A123" s="51"/>
      <c r="B123" s="70">
        <v>117</v>
      </c>
      <c r="C123" s="71">
        <f t="shared" si="19"/>
        <v>43178</v>
      </c>
      <c r="D123" s="72">
        <f t="shared" si="11"/>
        <v>990.8984969599195</v>
      </c>
      <c r="E123" s="73">
        <f t="shared" si="20"/>
        <v>809.22849695991954</v>
      </c>
      <c r="F123" s="72">
        <f>ROUND(((' Kalkulacja - LIBOR'!G123*' Kalkulacja - LIBOR'!O123*(' Kalkulacja - LIBOR'!C123-' Kalkulacja - LIBOR'!C122))/365),2)</f>
        <v>181.67</v>
      </c>
      <c r="G123" s="89">
        <f>' Kalkulacja - LIBOR'!G122-' Kalkulacja - LIBOR'!E122</f>
        <v>220637.09896741051</v>
      </c>
      <c r="H123" s="65">
        <f t="shared" si="14"/>
        <v>480.08259481895271</v>
      </c>
      <c r="I123" s="65">
        <f t="shared" si="15"/>
        <v>392.06259481895273</v>
      </c>
      <c r="J123" s="65">
        <f>ROUND(((' Kalkulacja - LIBOR'!K123*' Kalkulacja - LIBOR'!O123*(' Kalkulacja - LIBOR'!C123-C122))/365),2)</f>
        <v>88.02</v>
      </c>
      <c r="K123" s="65">
        <f>' Kalkulacja - LIBOR'!K122-' Kalkulacja - LIBOR'!I122</f>
        <v>106896.95393683194</v>
      </c>
      <c r="L123" s="66">
        <f t="shared" si="16"/>
        <v>388677.32451432094</v>
      </c>
      <c r="M123" s="66">
        <f t="shared" si="12"/>
        <v>1745.5803147617121</v>
      </c>
      <c r="N123" s="67">
        <f>VLOOKUP(C123,'Kursy NBP'!A119:C50819,3,TRUE)</f>
        <v>3.6360000000000001</v>
      </c>
      <c r="O123" s="59">
        <f t="shared" si="17"/>
        <v>9.1070999999999999E-3</v>
      </c>
      <c r="P123" s="60">
        <f t="shared" si="21"/>
        <v>1.3</v>
      </c>
      <c r="Q123" s="61">
        <f>VLOOKUP(C123,LIBOR3M!A116:B5819,2,TRUE)</f>
        <v>-0.38929000000000002</v>
      </c>
      <c r="R123" s="61">
        <f>1+(' Kalkulacja - LIBOR'!O123/12)</f>
        <v>1.000758925</v>
      </c>
      <c r="S123" s="61">
        <f>' Kalkulacja - LIBOR'!S122-1</f>
        <v>244</v>
      </c>
      <c r="T123" s="61">
        <f>POWER(' Kalkulacja - LIBOR'!R123,' Kalkulacja - LIBOR'!S123)</f>
        <v>1.2033477540005575</v>
      </c>
      <c r="U123" s="63">
        <f t="shared" si="13"/>
        <v>754.68181780179259</v>
      </c>
      <c r="V123" s="64">
        <f t="shared" si="18"/>
        <v>207.55825572106505</v>
      </c>
      <c r="W123" s="33"/>
    </row>
    <row r="124" spans="1:23">
      <c r="A124" s="51"/>
      <c r="B124" s="70">
        <v>118</v>
      </c>
      <c r="C124" s="71">
        <f t="shared" si="19"/>
        <v>43206</v>
      </c>
      <c r="D124" s="72">
        <f t="shared" si="11"/>
        <v>993.33495800680294</v>
      </c>
      <c r="E124" s="73">
        <f t="shared" si="20"/>
        <v>835.66495800680298</v>
      </c>
      <c r="F124" s="72">
        <f>ROUND(((' Kalkulacja - LIBOR'!G124*' Kalkulacja - LIBOR'!O124*(' Kalkulacja - LIBOR'!C124-' Kalkulacja - LIBOR'!C123))/365),2)</f>
        <v>157.66999999999999</v>
      </c>
      <c r="G124" s="89">
        <f>' Kalkulacja - LIBOR'!G123-' Kalkulacja - LIBOR'!E123</f>
        <v>219827.87047045058</v>
      </c>
      <c r="H124" s="65">
        <f t="shared" si="14"/>
        <v>481.26305159726604</v>
      </c>
      <c r="I124" s="65">
        <f t="shared" si="15"/>
        <v>404.87305159726606</v>
      </c>
      <c r="J124" s="65">
        <f>ROUND(((' Kalkulacja - LIBOR'!K124*' Kalkulacja - LIBOR'!O124*(' Kalkulacja - LIBOR'!C124-C123))/365),2)</f>
        <v>76.39</v>
      </c>
      <c r="K124" s="65">
        <f>' Kalkulacja - LIBOR'!K123-' Kalkulacja - LIBOR'!I123</f>
        <v>106504.89134201298</v>
      </c>
      <c r="L124" s="66">
        <f t="shared" si="16"/>
        <v>380286.36502579157</v>
      </c>
      <c r="M124" s="66">
        <f t="shared" si="12"/>
        <v>1718.3978520331982</v>
      </c>
      <c r="N124" s="67">
        <f>VLOOKUP(C124,'Kursy NBP'!A120:C50820,3,TRUE)</f>
        <v>3.5706000000000002</v>
      </c>
      <c r="O124" s="59">
        <f t="shared" si="17"/>
        <v>9.3500000000000007E-3</v>
      </c>
      <c r="P124" s="60">
        <f t="shared" si="21"/>
        <v>1.3</v>
      </c>
      <c r="Q124" s="61">
        <f>VLOOKUP(C124,LIBOR3M!A117:B5819,2,TRUE)</f>
        <v>-0.36499999999999999</v>
      </c>
      <c r="R124" s="61">
        <f>1+(' Kalkulacja - LIBOR'!O124/12)</f>
        <v>1.0007791666666668</v>
      </c>
      <c r="S124" s="61">
        <f>' Kalkulacja - LIBOR'!S123-1</f>
        <v>243</v>
      </c>
      <c r="T124" s="61">
        <f>POWER(' Kalkulacja - LIBOR'!R124,' Kalkulacja - LIBOR'!S124)</f>
        <v>1.2083596461902817</v>
      </c>
      <c r="U124" s="63">
        <f t="shared" si="13"/>
        <v>725.06289402639527</v>
      </c>
      <c r="V124" s="64">
        <f t="shared" si="18"/>
        <v>203.06472134274219</v>
      </c>
      <c r="W124" s="33"/>
    </row>
    <row r="125" spans="1:23">
      <c r="A125" s="51"/>
      <c r="B125" s="70">
        <v>119</v>
      </c>
      <c r="C125" s="71">
        <f t="shared" si="19"/>
        <v>43237</v>
      </c>
      <c r="D125" s="72">
        <f t="shared" si="11"/>
        <v>994.3999491294428</v>
      </c>
      <c r="E125" s="73">
        <f t="shared" si="20"/>
        <v>818.33994912944286</v>
      </c>
      <c r="F125" s="72">
        <f>ROUND(((' Kalkulacja - LIBOR'!G125*' Kalkulacja - LIBOR'!O125*(' Kalkulacja - LIBOR'!C125-' Kalkulacja - LIBOR'!C124))/365),2)</f>
        <v>176.06</v>
      </c>
      <c r="G125" s="89">
        <f>' Kalkulacja - LIBOR'!G124-' Kalkulacja - LIBOR'!E124</f>
        <v>218992.20551244379</v>
      </c>
      <c r="H125" s="65">
        <f t="shared" si="14"/>
        <v>481.77903201503295</v>
      </c>
      <c r="I125" s="65">
        <f t="shared" si="15"/>
        <v>396.47903201503294</v>
      </c>
      <c r="J125" s="65">
        <f>ROUND(((' Kalkulacja - LIBOR'!K125*' Kalkulacja - LIBOR'!O125*(' Kalkulacja - LIBOR'!C125-C124))/365),2)</f>
        <v>85.3</v>
      </c>
      <c r="K125" s="65">
        <f>' Kalkulacja - LIBOR'!K124-' Kalkulacja - LIBOR'!I124</f>
        <v>106100.01829041571</v>
      </c>
      <c r="L125" s="66">
        <f t="shared" si="16"/>
        <v>387954.71687890502</v>
      </c>
      <c r="M125" s="66">
        <f t="shared" si="12"/>
        <v>1761.6250305629678</v>
      </c>
      <c r="N125" s="67">
        <f>VLOOKUP(C125,'Kursy NBP'!A121:C50821,3,TRUE)</f>
        <v>3.6564999999999999</v>
      </c>
      <c r="O125" s="59">
        <f t="shared" si="17"/>
        <v>9.4657000000000005E-3</v>
      </c>
      <c r="P125" s="60">
        <f t="shared" si="21"/>
        <v>1.3</v>
      </c>
      <c r="Q125" s="61">
        <f>VLOOKUP(C125,LIBOR3M!A118:B5821,2,TRUE)</f>
        <v>-0.35343000000000002</v>
      </c>
      <c r="R125" s="61">
        <f>1+(' Kalkulacja - LIBOR'!O125/12)</f>
        <v>1.0007888083333334</v>
      </c>
      <c r="S125" s="61">
        <f>' Kalkulacja - LIBOR'!S124-1</f>
        <v>242</v>
      </c>
      <c r="T125" s="61">
        <f>POWER(' Kalkulacja - LIBOR'!R125,' Kalkulacja - LIBOR'!S125)</f>
        <v>1.2102371931401856</v>
      </c>
      <c r="U125" s="63">
        <f t="shared" si="13"/>
        <v>767.22508143352502</v>
      </c>
      <c r="V125" s="64">
        <f t="shared" si="18"/>
        <v>209.82499150376728</v>
      </c>
      <c r="W125" s="33"/>
    </row>
    <row r="126" spans="1:23">
      <c r="A126" s="51"/>
      <c r="B126" s="70">
        <v>120</v>
      </c>
      <c r="C126" s="71">
        <f t="shared" si="19"/>
        <v>43269</v>
      </c>
      <c r="D126" s="72">
        <f t="shared" si="11"/>
        <v>994.19384867176166</v>
      </c>
      <c r="E126" s="73">
        <f t="shared" si="20"/>
        <v>813.57384867176165</v>
      </c>
      <c r="F126" s="72">
        <f>ROUND(((' Kalkulacja - LIBOR'!G126*' Kalkulacja - LIBOR'!O126*(' Kalkulacja - LIBOR'!C126-' Kalkulacja - LIBOR'!C125))/365),2)</f>
        <v>180.62</v>
      </c>
      <c r="G126" s="89">
        <f>' Kalkulacja - LIBOR'!G125-' Kalkulacja - LIBOR'!E125</f>
        <v>218173.86556331435</v>
      </c>
      <c r="H126" s="65">
        <f t="shared" si="14"/>
        <v>481.67917931966429</v>
      </c>
      <c r="I126" s="65">
        <f t="shared" si="15"/>
        <v>394.16917931966429</v>
      </c>
      <c r="J126" s="65">
        <f>ROUND(((' Kalkulacja - LIBOR'!K126*' Kalkulacja - LIBOR'!O126*(' Kalkulacja - LIBOR'!C126-C125))/365),2)</f>
        <v>87.51</v>
      </c>
      <c r="K126" s="65">
        <f>' Kalkulacja - LIBOR'!K125-' Kalkulacja - LIBOR'!I125</f>
        <v>105703.53925840068</v>
      </c>
      <c r="L126" s="66">
        <f t="shared" si="16"/>
        <v>394570.17134375806</v>
      </c>
      <c r="M126" s="66">
        <f t="shared" si="12"/>
        <v>1798.0120405644429</v>
      </c>
      <c r="N126" s="67">
        <f>VLOOKUP(C126,'Kursy NBP'!A122:C50822,3,TRUE)</f>
        <v>3.7328000000000001</v>
      </c>
      <c r="O126" s="59">
        <f t="shared" si="17"/>
        <v>9.4429000000000006E-3</v>
      </c>
      <c r="P126" s="60">
        <f t="shared" si="21"/>
        <v>1.3</v>
      </c>
      <c r="Q126" s="61">
        <f>VLOOKUP(C126,LIBOR3M!A119:B5821,2,TRUE)</f>
        <v>-0.35571000000000003</v>
      </c>
      <c r="R126" s="61">
        <f>1+(' Kalkulacja - LIBOR'!O126/12)</f>
        <v>1.0007869083333334</v>
      </c>
      <c r="S126" s="61">
        <f>' Kalkulacja - LIBOR'!S125-1</f>
        <v>241</v>
      </c>
      <c r="T126" s="61">
        <f>POWER(' Kalkulacja - LIBOR'!R126,' Kalkulacja - LIBOR'!S126)</f>
        <v>1.2087301320480748</v>
      </c>
      <c r="U126" s="63">
        <f t="shared" si="13"/>
        <v>803.81819189268128</v>
      </c>
      <c r="V126" s="64">
        <f t="shared" si="18"/>
        <v>215.33920700082547</v>
      </c>
      <c r="W126" s="33"/>
    </row>
    <row r="127" spans="1:23">
      <c r="A127" s="51"/>
      <c r="B127" s="70">
        <v>121</v>
      </c>
      <c r="C127" s="71">
        <f t="shared" si="19"/>
        <v>43298</v>
      </c>
      <c r="D127" s="72">
        <f t="shared" si="11"/>
        <v>994.01344926261061</v>
      </c>
      <c r="E127" s="73">
        <f t="shared" si="20"/>
        <v>831.33344926261066</v>
      </c>
      <c r="F127" s="72">
        <f>ROUND(((' Kalkulacja - LIBOR'!G127*' Kalkulacja - LIBOR'!O127*(' Kalkulacja - LIBOR'!C127-' Kalkulacja - LIBOR'!C126))/365),2)</f>
        <v>162.68</v>
      </c>
      <c r="G127" s="89">
        <f>' Kalkulacja - LIBOR'!G126-' Kalkulacja - LIBOR'!E126</f>
        <v>217360.29171464258</v>
      </c>
      <c r="H127" s="65">
        <f t="shared" si="14"/>
        <v>481.59178185777313</v>
      </c>
      <c r="I127" s="65">
        <f t="shared" si="15"/>
        <v>402.77178185777314</v>
      </c>
      <c r="J127" s="65">
        <f>ROUND(((' Kalkulacja - LIBOR'!K127*' Kalkulacja - LIBOR'!O127*(' Kalkulacja - LIBOR'!C127-C126))/365),2)</f>
        <v>78.819999999999993</v>
      </c>
      <c r="K127" s="65">
        <f>' Kalkulacja - LIBOR'!K126-' Kalkulacja - LIBOR'!I126</f>
        <v>105309.37007908101</v>
      </c>
      <c r="L127" s="66">
        <f t="shared" si="16"/>
        <v>393067.22382016986</v>
      </c>
      <c r="M127" s="66">
        <f t="shared" si="12"/>
        <v>1797.5413257841383</v>
      </c>
      <c r="N127" s="67">
        <f>VLOOKUP(C127,'Kursy NBP'!A123:C50823,3,TRUE)</f>
        <v>3.7324999999999999</v>
      </c>
      <c r="O127" s="59">
        <f t="shared" si="17"/>
        <v>9.4200000000000013E-3</v>
      </c>
      <c r="P127" s="60">
        <f t="shared" si="21"/>
        <v>1.3</v>
      </c>
      <c r="Q127" s="61">
        <f>VLOOKUP(C127,LIBOR3M!A120:B5823,2,TRUE)</f>
        <v>-0.35799999999999998</v>
      </c>
      <c r="R127" s="61">
        <f>1+(' Kalkulacja - LIBOR'!O127/12)</f>
        <v>1.000785</v>
      </c>
      <c r="S127" s="61">
        <f>' Kalkulacja - LIBOR'!S126-1</f>
        <v>240</v>
      </c>
      <c r="T127" s="61">
        <f>POWER(' Kalkulacja - LIBOR'!R127,' Kalkulacja - LIBOR'!S127)</f>
        <v>1.2072271178852427</v>
      </c>
      <c r="U127" s="63">
        <f t="shared" si="13"/>
        <v>803.52787652152767</v>
      </c>
      <c r="V127" s="64">
        <f t="shared" si="18"/>
        <v>215.27873450007439</v>
      </c>
      <c r="W127" s="33"/>
    </row>
    <row r="128" spans="1:23">
      <c r="A128" s="51"/>
      <c r="B128" s="70">
        <v>122</v>
      </c>
      <c r="C128" s="71">
        <f t="shared" si="19"/>
        <v>43329</v>
      </c>
      <c r="D128" s="72">
        <f t="shared" si="11"/>
        <v>993.52378706319325</v>
      </c>
      <c r="E128" s="73">
        <f t="shared" si="20"/>
        <v>821.15378706319325</v>
      </c>
      <c r="F128" s="72">
        <f>ROUND(((' Kalkulacja - LIBOR'!G128*' Kalkulacja - LIBOR'!O128*(' Kalkulacja - LIBOR'!C128-' Kalkulacja - LIBOR'!C127))/365),2)</f>
        <v>172.37</v>
      </c>
      <c r="G128" s="89">
        <f>' Kalkulacja - LIBOR'!G127-' Kalkulacja - LIBOR'!E127</f>
        <v>216528.95826537997</v>
      </c>
      <c r="H128" s="65">
        <f t="shared" si="14"/>
        <v>481.35455720630449</v>
      </c>
      <c r="I128" s="65">
        <f t="shared" si="15"/>
        <v>397.8445572063045</v>
      </c>
      <c r="J128" s="65">
        <f>ROUND(((' Kalkulacja - LIBOR'!K128*' Kalkulacja - LIBOR'!O128*(' Kalkulacja - LIBOR'!C128-C127))/365),2)</f>
        <v>83.51</v>
      </c>
      <c r="K128" s="65">
        <f>' Kalkulacja - LIBOR'!K127-' Kalkulacja - LIBOR'!I127</f>
        <v>104906.59829722323</v>
      </c>
      <c r="L128" s="66">
        <f t="shared" si="16"/>
        <v>402683.97756389133</v>
      </c>
      <c r="M128" s="66">
        <f t="shared" si="12"/>
        <v>1847.6794678363997</v>
      </c>
      <c r="N128" s="67">
        <f>VLOOKUP(C128,'Kursy NBP'!A124:C50824,3,TRUE)</f>
        <v>3.8384999999999998</v>
      </c>
      <c r="O128" s="59">
        <f t="shared" si="17"/>
        <v>9.3729E-3</v>
      </c>
      <c r="P128" s="60">
        <f t="shared" si="21"/>
        <v>1.3</v>
      </c>
      <c r="Q128" s="61">
        <f>VLOOKUP(C128,LIBOR3M!A121:B5823,2,TRUE)</f>
        <v>-0.36270999999999998</v>
      </c>
      <c r="R128" s="61">
        <f>1+(' Kalkulacja - LIBOR'!O128/12)</f>
        <v>1.0007810749999999</v>
      </c>
      <c r="S128" s="61">
        <f>' Kalkulacja - LIBOR'!S127-1</f>
        <v>239</v>
      </c>
      <c r="T128" s="61">
        <f>POWER(' Kalkulacja - LIBOR'!R128,' Kalkulacja - LIBOR'!S128)</f>
        <v>1.2051500217859674</v>
      </c>
      <c r="U128" s="63">
        <f t="shared" si="13"/>
        <v>854.15568077320643</v>
      </c>
      <c r="V128" s="64">
        <f t="shared" si="18"/>
        <v>222.52329836477961</v>
      </c>
      <c r="W128" s="33"/>
    </row>
    <row r="129" spans="1:23">
      <c r="A129" s="51"/>
      <c r="B129" s="70">
        <v>123</v>
      </c>
      <c r="C129" s="71">
        <f t="shared" si="19"/>
        <v>43360</v>
      </c>
      <c r="D129" s="72">
        <f t="shared" si="11"/>
        <v>994.30544470938105</v>
      </c>
      <c r="E129" s="73">
        <f t="shared" si="20"/>
        <v>821.1254447093811</v>
      </c>
      <c r="F129" s="72">
        <f>ROUND(((' Kalkulacja - LIBOR'!G129*' Kalkulacja - LIBOR'!O129*(' Kalkulacja - LIBOR'!C129-' Kalkulacja - LIBOR'!C128))/365),2)</f>
        <v>173.18</v>
      </c>
      <c r="G129" s="89">
        <f>' Kalkulacja - LIBOR'!G128-' Kalkulacja - LIBOR'!E128</f>
        <v>215707.80447831677</v>
      </c>
      <c r="H129" s="65">
        <f t="shared" si="14"/>
        <v>481.73325538592763</v>
      </c>
      <c r="I129" s="65">
        <f t="shared" si="15"/>
        <v>397.8332553859276</v>
      </c>
      <c r="J129" s="65">
        <f>ROUND(((' Kalkulacja - LIBOR'!K129*' Kalkulacja - LIBOR'!O129*(' Kalkulacja - LIBOR'!C129-C128))/365),2)</f>
        <v>83.9</v>
      </c>
      <c r="K129" s="65">
        <f>' Kalkulacja - LIBOR'!K128-' Kalkulacja - LIBOR'!I128</f>
        <v>104508.75374001692</v>
      </c>
      <c r="L129" s="66">
        <f t="shared" si="16"/>
        <v>401763.00200274709</v>
      </c>
      <c r="M129" s="66">
        <f t="shared" si="12"/>
        <v>1851.9271536801216</v>
      </c>
      <c r="N129" s="67">
        <f>VLOOKUP(C129,'Kursy NBP'!A125:C50825,3,TRUE)</f>
        <v>3.8443000000000001</v>
      </c>
      <c r="O129" s="59">
        <f t="shared" si="17"/>
        <v>9.4529000000000002E-3</v>
      </c>
      <c r="P129" s="60">
        <f t="shared" si="21"/>
        <v>1.3</v>
      </c>
      <c r="Q129" s="61">
        <f>VLOOKUP(C129,LIBOR3M!A122:B5825,2,TRUE)</f>
        <v>-0.35471000000000003</v>
      </c>
      <c r="R129" s="61">
        <f>1+(' Kalkulacja - LIBOR'!O129/12)</f>
        <v>1.0007877416666666</v>
      </c>
      <c r="S129" s="61">
        <f>' Kalkulacja - LIBOR'!S128-1</f>
        <v>238</v>
      </c>
      <c r="T129" s="61">
        <f>POWER(' Kalkulacja - LIBOR'!R129,' Kalkulacja - LIBOR'!S129)</f>
        <v>1.2061201395313412</v>
      </c>
      <c r="U129" s="63">
        <f t="shared" si="13"/>
        <v>857.62170897074054</v>
      </c>
      <c r="V129" s="64">
        <f t="shared" si="18"/>
        <v>223.08917331392985</v>
      </c>
      <c r="W129" s="33"/>
    </row>
    <row r="130" spans="1:23">
      <c r="A130" s="51"/>
      <c r="B130" s="70">
        <v>124</v>
      </c>
      <c r="C130" s="71">
        <f t="shared" si="19"/>
        <v>43390</v>
      </c>
      <c r="D130" s="72">
        <f t="shared" si="11"/>
        <v>994.68814618115982</v>
      </c>
      <c r="E130" s="73">
        <f t="shared" si="20"/>
        <v>827.04814618115984</v>
      </c>
      <c r="F130" s="72">
        <f>ROUND(((' Kalkulacja - LIBOR'!G130*' Kalkulacja - LIBOR'!O130*(' Kalkulacja - LIBOR'!C130-' Kalkulacja - LIBOR'!C129))/365),2)</f>
        <v>167.64</v>
      </c>
      <c r="G130" s="89">
        <f>' Kalkulacja - LIBOR'!G129-' Kalkulacja - LIBOR'!E129</f>
        <v>214886.67903360739</v>
      </c>
      <c r="H130" s="65">
        <f t="shared" si="14"/>
        <v>481.91865107597346</v>
      </c>
      <c r="I130" s="65">
        <f t="shared" si="15"/>
        <v>400.69865107597343</v>
      </c>
      <c r="J130" s="65">
        <f>ROUND(((' Kalkulacja - LIBOR'!K130*' Kalkulacja - LIBOR'!O130*(' Kalkulacja - LIBOR'!C130-C129))/365),2)</f>
        <v>81.22</v>
      </c>
      <c r="K130" s="65">
        <f>' Kalkulacja - LIBOR'!K129-' Kalkulacja - LIBOR'!I129</f>
        <v>104110.920484631</v>
      </c>
      <c r="L130" s="66">
        <f t="shared" si="16"/>
        <v>395350.80944833776</v>
      </c>
      <c r="M130" s="66">
        <f t="shared" si="12"/>
        <v>1830.0378855959016</v>
      </c>
      <c r="N130" s="67">
        <f>VLOOKUP(C130,'Kursy NBP'!A126:C50826,3,TRUE)</f>
        <v>3.7974000000000001</v>
      </c>
      <c r="O130" s="59">
        <f t="shared" si="17"/>
        <v>9.4914000000000005E-3</v>
      </c>
      <c r="P130" s="60">
        <f t="shared" si="21"/>
        <v>1.3</v>
      </c>
      <c r="Q130" s="61">
        <f>VLOOKUP(C130,LIBOR3M!A123:B5825,2,TRUE)</f>
        <v>-0.35086000000000001</v>
      </c>
      <c r="R130" s="61">
        <f>1+(' Kalkulacja - LIBOR'!O130/12)</f>
        <v>1.0007909500000001</v>
      </c>
      <c r="S130" s="61">
        <f>' Kalkulacja - LIBOR'!S129-1</f>
        <v>237</v>
      </c>
      <c r="T130" s="61">
        <f>POWER(' Kalkulacja - LIBOR'!R130,' Kalkulacja - LIBOR'!S130)</f>
        <v>1.2060867831885096</v>
      </c>
      <c r="U130" s="63">
        <f t="shared" si="13"/>
        <v>835.34973941474175</v>
      </c>
      <c r="V130" s="64">
        <f t="shared" si="18"/>
        <v>219.97939100825346</v>
      </c>
      <c r="W130" s="33"/>
    </row>
    <row r="131" spans="1:23">
      <c r="A131" s="51"/>
      <c r="B131" s="70">
        <v>125</v>
      </c>
      <c r="C131" s="71">
        <f t="shared" si="19"/>
        <v>43420</v>
      </c>
      <c r="D131" s="72">
        <f t="shared" si="11"/>
        <v>992.98057144390168</v>
      </c>
      <c r="E131" s="73">
        <f t="shared" si="20"/>
        <v>829.13057144390166</v>
      </c>
      <c r="F131" s="72">
        <f>ROUND(((' Kalkulacja - LIBOR'!G131*' Kalkulacja - LIBOR'!O131*(' Kalkulacja - LIBOR'!C131-' Kalkulacja - LIBOR'!C130))/365),2)</f>
        <v>163.85</v>
      </c>
      <c r="G131" s="89">
        <f>' Kalkulacja - LIBOR'!G130-' Kalkulacja - LIBOR'!E130</f>
        <v>214059.63088742623</v>
      </c>
      <c r="H131" s="65">
        <f t="shared" si="14"/>
        <v>481.0913431641651</v>
      </c>
      <c r="I131" s="65">
        <f t="shared" si="15"/>
        <v>401.7113431641651</v>
      </c>
      <c r="J131" s="65">
        <f>ROUND(((' Kalkulacja - LIBOR'!K131*' Kalkulacja - LIBOR'!O131*(' Kalkulacja - LIBOR'!C131-C130))/365),2)</f>
        <v>79.38</v>
      </c>
      <c r="K131" s="65">
        <f>' Kalkulacja - LIBOR'!K130-' Kalkulacja - LIBOR'!I130</f>
        <v>103710.22183355503</v>
      </c>
      <c r="L131" s="66">
        <f t="shared" si="16"/>
        <v>395716.72242811252</v>
      </c>
      <c r="M131" s="66">
        <f t="shared" si="12"/>
        <v>1835.6521289771883</v>
      </c>
      <c r="N131" s="67">
        <f>VLOOKUP(C131,'Kursy NBP'!A127:C50827,3,TRUE)</f>
        <v>3.8155999999999999</v>
      </c>
      <c r="O131" s="59">
        <f t="shared" si="17"/>
        <v>9.3129000000000007E-3</v>
      </c>
      <c r="P131" s="60">
        <f t="shared" si="21"/>
        <v>1.3</v>
      </c>
      <c r="Q131" s="61">
        <f>VLOOKUP(C131,LIBOR3M!A124:B5827,2,TRUE)</f>
        <v>-0.36870999999999998</v>
      </c>
      <c r="R131" s="61">
        <f>1+(' Kalkulacja - LIBOR'!O131/12)</f>
        <v>1.0007760750000001</v>
      </c>
      <c r="S131" s="61">
        <f>' Kalkulacja - LIBOR'!S130-1</f>
        <v>236</v>
      </c>
      <c r="T131" s="61">
        <f>POWER(' Kalkulacja - LIBOR'!R131,' Kalkulacja - LIBOR'!S131)</f>
        <v>1.2009136790025856</v>
      </c>
      <c r="U131" s="63">
        <f t="shared" si="13"/>
        <v>842.67155753328666</v>
      </c>
      <c r="V131" s="64">
        <f t="shared" si="18"/>
        <v>220.84902965019569</v>
      </c>
      <c r="W131" s="33"/>
    </row>
    <row r="132" spans="1:23">
      <c r="A132" s="51"/>
      <c r="B132" s="70">
        <v>126</v>
      </c>
      <c r="C132" s="71">
        <f t="shared" si="19"/>
        <v>43451</v>
      </c>
      <c r="D132" s="72">
        <f t="shared" si="11"/>
        <v>994.53855199648342</v>
      </c>
      <c r="E132" s="73">
        <f t="shared" si="20"/>
        <v>822.87855199648345</v>
      </c>
      <c r="F132" s="72">
        <f>ROUND(((' Kalkulacja - LIBOR'!G132*' Kalkulacja - LIBOR'!O132*(' Kalkulacja - LIBOR'!C132-' Kalkulacja - LIBOR'!C131))/365),2)</f>
        <v>171.66</v>
      </c>
      <c r="G132" s="89">
        <f>' Kalkulacja - LIBOR'!G131-' Kalkulacja - LIBOR'!E131</f>
        <v>213230.50031598232</v>
      </c>
      <c r="H132" s="65">
        <f t="shared" si="14"/>
        <v>481.8461537152142</v>
      </c>
      <c r="I132" s="65">
        <f t="shared" si="15"/>
        <v>398.67615371521418</v>
      </c>
      <c r="J132" s="65">
        <f>ROUND(((' Kalkulacja - LIBOR'!K132*' Kalkulacja - LIBOR'!O132*(' Kalkulacja - LIBOR'!C132-C131))/365),2)</f>
        <v>83.17</v>
      </c>
      <c r="K132" s="65">
        <f>' Kalkulacja - LIBOR'!K131-' Kalkulacja - LIBOR'!I131</f>
        <v>103308.51049039087</v>
      </c>
      <c r="L132" s="66">
        <f t="shared" si="16"/>
        <v>398233.64623835869</v>
      </c>
      <c r="M132" s="66">
        <f t="shared" si="12"/>
        <v>1857.4205533414076</v>
      </c>
      <c r="N132" s="67">
        <f>VLOOKUP(C132,'Kursy NBP'!A128:C50828,3,TRUE)</f>
        <v>3.8548</v>
      </c>
      <c r="O132" s="59">
        <f t="shared" si="17"/>
        <v>9.4786000000000002E-3</v>
      </c>
      <c r="P132" s="60">
        <f t="shared" si="21"/>
        <v>1.3</v>
      </c>
      <c r="Q132" s="61">
        <f>VLOOKUP(C132,LIBOR3M!A125:B5827,2,TRUE)</f>
        <v>-0.35214000000000001</v>
      </c>
      <c r="R132" s="61">
        <f>1+(' Kalkulacja - LIBOR'!O132/12)</f>
        <v>1.0007898833333333</v>
      </c>
      <c r="S132" s="61">
        <f>' Kalkulacja - LIBOR'!S131-1</f>
        <v>235</v>
      </c>
      <c r="T132" s="61">
        <f>POWER(' Kalkulacja - LIBOR'!R132,' Kalkulacja - LIBOR'!S132)</f>
        <v>1.2038795638065936</v>
      </c>
      <c r="U132" s="63">
        <f t="shared" si="13"/>
        <v>862.88200134492422</v>
      </c>
      <c r="V132" s="64">
        <f t="shared" si="18"/>
        <v>223.84611428476813</v>
      </c>
      <c r="W132" s="33"/>
    </row>
    <row r="133" spans="1:23">
      <c r="A133" s="51"/>
      <c r="B133" s="70">
        <v>127</v>
      </c>
      <c r="C133" s="71">
        <f t="shared" si="19"/>
        <v>43482</v>
      </c>
      <c r="D133" s="72">
        <f t="shared" si="11"/>
        <v>996.30628455104068</v>
      </c>
      <c r="E133" s="73">
        <f t="shared" si="20"/>
        <v>821.96628455104064</v>
      </c>
      <c r="F133" s="72">
        <f>ROUND(((' Kalkulacja - LIBOR'!G133*' Kalkulacja - LIBOR'!O133*(' Kalkulacja - LIBOR'!C133-' Kalkulacja - LIBOR'!C132))/365),2)</f>
        <v>174.34</v>
      </c>
      <c r="G133" s="89">
        <f>' Kalkulacja - LIBOR'!G132-' Kalkulacja - LIBOR'!E132</f>
        <v>212407.62176398584</v>
      </c>
      <c r="H133" s="65">
        <f t="shared" si="14"/>
        <v>482.70261603729585</v>
      </c>
      <c r="I133" s="65">
        <f t="shared" si="15"/>
        <v>398.23261603729588</v>
      </c>
      <c r="J133" s="65">
        <f>ROUND(((' Kalkulacja - LIBOR'!K133*' Kalkulacja - LIBOR'!O133*(' Kalkulacja - LIBOR'!C133-C132))/365),2)</f>
        <v>84.47</v>
      </c>
      <c r="K133" s="65">
        <f>' Kalkulacja - LIBOR'!K132-' Kalkulacja - LIBOR'!I132</f>
        <v>102909.83433667565</v>
      </c>
      <c r="L133" s="66">
        <f t="shared" si="16"/>
        <v>394247.57534380438</v>
      </c>
      <c r="M133" s="66">
        <f t="shared" si="12"/>
        <v>1849.2337220388804</v>
      </c>
      <c r="N133" s="67">
        <f>VLOOKUP(C133,'Kursy NBP'!A129:C50829,3,TRUE)</f>
        <v>3.831</v>
      </c>
      <c r="O133" s="59">
        <f t="shared" si="17"/>
        <v>9.6643000000000007E-3</v>
      </c>
      <c r="P133" s="60">
        <f t="shared" si="21"/>
        <v>1.3</v>
      </c>
      <c r="Q133" s="61">
        <f>VLOOKUP(C133,LIBOR3M!A126:B5829,2,TRUE)</f>
        <v>-0.33356999999999998</v>
      </c>
      <c r="R133" s="61">
        <f>1+(' Kalkulacja - LIBOR'!O133/12)</f>
        <v>1.0008053583333334</v>
      </c>
      <c r="S133" s="61">
        <f>' Kalkulacja - LIBOR'!S132-1</f>
        <v>234</v>
      </c>
      <c r="T133" s="61">
        <f>POWER(' Kalkulacja - LIBOR'!R133,' Kalkulacja - LIBOR'!S133)</f>
        <v>1.2072897898150576</v>
      </c>
      <c r="U133" s="63">
        <f t="shared" si="13"/>
        <v>852.92743748783971</v>
      </c>
      <c r="V133" s="64">
        <f t="shared" si="18"/>
        <v>222.63832876216125</v>
      </c>
      <c r="W133" s="33"/>
    </row>
    <row r="134" spans="1:23">
      <c r="A134" s="51"/>
      <c r="B134" s="70">
        <v>128</v>
      </c>
      <c r="C134" s="71">
        <f t="shared" si="19"/>
        <v>43510</v>
      </c>
      <c r="D134" s="72">
        <f t="shared" si="11"/>
        <v>995.47554726794999</v>
      </c>
      <c r="E134" s="73">
        <f t="shared" si="20"/>
        <v>840.07554726795001</v>
      </c>
      <c r="F134" s="72">
        <f>ROUND(((' Kalkulacja - LIBOR'!G134*' Kalkulacja - LIBOR'!O134*(' Kalkulacja - LIBOR'!C134-' Kalkulacja - LIBOR'!C133))/365),2)</f>
        <v>155.4</v>
      </c>
      <c r="G134" s="89">
        <f>' Kalkulacja - LIBOR'!G133-' Kalkulacja - LIBOR'!E133</f>
        <v>211585.65547943479</v>
      </c>
      <c r="H134" s="65">
        <f t="shared" si="14"/>
        <v>482.30014739390117</v>
      </c>
      <c r="I134" s="65">
        <f t="shared" si="15"/>
        <v>407.01014739390115</v>
      </c>
      <c r="J134" s="65">
        <f>ROUND(((' Kalkulacja - LIBOR'!K134*' Kalkulacja - LIBOR'!O134*(' Kalkulacja - LIBOR'!C134-C133))/365),2)</f>
        <v>75.290000000000006</v>
      </c>
      <c r="K134" s="65">
        <f>' Kalkulacja - LIBOR'!K133-' Kalkulacja - LIBOR'!I133</f>
        <v>102511.60172063835</v>
      </c>
      <c r="L134" s="66">
        <f t="shared" si="16"/>
        <v>394310.8760184354</v>
      </c>
      <c r="M134" s="66">
        <f t="shared" si="12"/>
        <v>1855.1675169506407</v>
      </c>
      <c r="N134" s="67">
        <f>VLOOKUP(C134,'Kursy NBP'!A130:C50830,3,TRUE)</f>
        <v>3.8464999999999998</v>
      </c>
      <c r="O134" s="59">
        <f t="shared" si="17"/>
        <v>9.5743000000000009E-3</v>
      </c>
      <c r="P134" s="60">
        <f t="shared" si="21"/>
        <v>1.3</v>
      </c>
      <c r="Q134" s="61">
        <f>VLOOKUP(C134,LIBOR3M!A127:B5829,2,TRUE)</f>
        <v>-0.34256999999999999</v>
      </c>
      <c r="R134" s="61">
        <f>1+(' Kalkulacja - LIBOR'!O134/12)</f>
        <v>1.0007978583333332</v>
      </c>
      <c r="S134" s="61">
        <f>' Kalkulacja - LIBOR'!S133-1</f>
        <v>233</v>
      </c>
      <c r="T134" s="61">
        <f>POWER(' Kalkulacja - LIBOR'!R134,' Kalkulacja - LIBOR'!S134)</f>
        <v>1.2042137565149542</v>
      </c>
      <c r="U134" s="63">
        <f t="shared" si="13"/>
        <v>859.69196968269068</v>
      </c>
      <c r="V134" s="64">
        <f t="shared" si="18"/>
        <v>223.49979713575738</v>
      </c>
      <c r="W134" s="33"/>
    </row>
    <row r="135" spans="1:23">
      <c r="A135" s="51"/>
      <c r="B135" s="70">
        <v>129</v>
      </c>
      <c r="C135" s="71">
        <f t="shared" si="19"/>
        <v>43542</v>
      </c>
      <c r="D135" s="72">
        <f t="shared" ref="D135:D198" si="22">G135*T135*((R135-1)/(T135-1))</f>
        <v>995.79972510775008</v>
      </c>
      <c r="E135" s="73">
        <f t="shared" si="20"/>
        <v>818.13972510775011</v>
      </c>
      <c r="F135" s="72">
        <f>ROUND(((' Kalkulacja - LIBOR'!G135*' Kalkulacja - LIBOR'!O135*(' Kalkulacja - LIBOR'!C135-' Kalkulacja - LIBOR'!C134))/365),2)</f>
        <v>177.66</v>
      </c>
      <c r="G135" s="89">
        <f>' Kalkulacja - LIBOR'!G134-' Kalkulacja - LIBOR'!E134</f>
        <v>210745.57993216685</v>
      </c>
      <c r="H135" s="65">
        <f t="shared" si="14"/>
        <v>482.45720860955907</v>
      </c>
      <c r="I135" s="65">
        <f t="shared" si="15"/>
        <v>396.37720860955909</v>
      </c>
      <c r="J135" s="65">
        <f>ROUND(((' Kalkulacja - LIBOR'!K135*' Kalkulacja - LIBOR'!O135*(' Kalkulacja - LIBOR'!C135-C134))/365),2)</f>
        <v>86.08</v>
      </c>
      <c r="K135" s="65">
        <f>' Kalkulacja - LIBOR'!K134-' Kalkulacja - LIBOR'!I134</f>
        <v>102104.59157324446</v>
      </c>
      <c r="L135" s="66">
        <f t="shared" si="16"/>
        <v>390713.43011417723</v>
      </c>
      <c r="M135" s="66">
        <f t="shared" ref="M135:M198" si="23">H135*N135</f>
        <v>1846.1707544653389</v>
      </c>
      <c r="N135" s="67">
        <f>VLOOKUP(C135,'Kursy NBP'!A131:C50831,3,TRUE)</f>
        <v>3.8266</v>
      </c>
      <c r="O135" s="59">
        <f t="shared" si="17"/>
        <v>9.6156999999999996E-3</v>
      </c>
      <c r="P135" s="60">
        <f t="shared" si="21"/>
        <v>1.3</v>
      </c>
      <c r="Q135" s="61">
        <f>VLOOKUP(C135,LIBOR3M!A128:B5831,2,TRUE)</f>
        <v>-0.33843000000000001</v>
      </c>
      <c r="R135" s="61">
        <f>1+(' Kalkulacja - LIBOR'!O135/12)</f>
        <v>1.0008013083333334</v>
      </c>
      <c r="S135" s="61">
        <f>' Kalkulacja - LIBOR'!S134-1</f>
        <v>232</v>
      </c>
      <c r="T135" s="61">
        <f>POWER(' Kalkulacja - LIBOR'!R135,' Kalkulacja - LIBOR'!S135)</f>
        <v>1.2042164302473017</v>
      </c>
      <c r="U135" s="63">
        <f t="shared" ref="U135:U198" si="24">M135-D135</f>
        <v>850.37102935758878</v>
      </c>
      <c r="V135" s="64">
        <f t="shared" si="18"/>
        <v>222.22626596916029</v>
      </c>
      <c r="W135" s="33"/>
    </row>
    <row r="136" spans="1:23">
      <c r="A136" s="51"/>
      <c r="B136" s="70">
        <v>130</v>
      </c>
      <c r="C136" s="71">
        <f t="shared" si="19"/>
        <v>43571</v>
      </c>
      <c r="D136" s="72">
        <f t="shared" si="22"/>
        <v>995.06961059656487</v>
      </c>
      <c r="E136" s="73">
        <f t="shared" si="20"/>
        <v>836.06961059656487</v>
      </c>
      <c r="F136" s="72">
        <f>ROUND(((' Kalkulacja - LIBOR'!G136*' Kalkulacja - LIBOR'!O136*(' Kalkulacja - LIBOR'!C136-' Kalkulacja - LIBOR'!C135))/365),2)</f>
        <v>159</v>
      </c>
      <c r="G136" s="89">
        <f>' Kalkulacja - LIBOR'!G135-' Kalkulacja - LIBOR'!E135</f>
        <v>209927.44020705909</v>
      </c>
      <c r="H136" s="65">
        <f t="shared" ref="H136:H199" si="25">K136*T136*((R136-1)/(T136-1))</f>
        <v>482.10349805849717</v>
      </c>
      <c r="I136" s="65">
        <f t="shared" ref="I136:I199" si="26">H136-J136</f>
        <v>405.07349805849719</v>
      </c>
      <c r="J136" s="65">
        <f>ROUND(((' Kalkulacja - LIBOR'!K136*' Kalkulacja - LIBOR'!O136*(' Kalkulacja - LIBOR'!C136-C135))/365),2)</f>
        <v>77.03</v>
      </c>
      <c r="K136" s="65">
        <f>' Kalkulacja - LIBOR'!K135-' Kalkulacja - LIBOR'!I135</f>
        <v>101708.2143646349</v>
      </c>
      <c r="L136" s="66">
        <f t="shared" ref="L136:L199" si="27">K136*N136</f>
        <v>386999.7556574358</v>
      </c>
      <c r="M136" s="66">
        <f t="shared" si="23"/>
        <v>1834.4038101125818</v>
      </c>
      <c r="N136" s="67">
        <f>VLOOKUP(C136,'Kursy NBP'!A132:C50832,3,TRUE)</f>
        <v>3.8050000000000002</v>
      </c>
      <c r="O136" s="59">
        <f t="shared" ref="O136:O190" si="28">((P136+Q136)/100)</f>
        <v>9.5329000000000004E-3</v>
      </c>
      <c r="P136" s="60">
        <f t="shared" si="21"/>
        <v>1.3</v>
      </c>
      <c r="Q136" s="61">
        <f>VLOOKUP(C136,LIBOR3M!A129:B5831,2,TRUE)</f>
        <v>-0.34671000000000002</v>
      </c>
      <c r="R136" s="61">
        <f>1+(' Kalkulacja - LIBOR'!O136/12)</f>
        <v>1.0007944083333333</v>
      </c>
      <c r="S136" s="61">
        <f>' Kalkulacja - LIBOR'!S135-1</f>
        <v>231</v>
      </c>
      <c r="T136" s="61">
        <f>POWER(' Kalkulacja - LIBOR'!R136,' Kalkulacja - LIBOR'!S136)</f>
        <v>1.2013374445803386</v>
      </c>
      <c r="U136" s="63">
        <f t="shared" si="24"/>
        <v>839.33419951601695</v>
      </c>
      <c r="V136" s="64">
        <f t="shared" ref="V136:V190" si="29">U136/N136</f>
        <v>220.58717464284283</v>
      </c>
      <c r="W136" s="33"/>
    </row>
    <row r="137" spans="1:23">
      <c r="A137" s="51"/>
      <c r="B137" s="70">
        <v>131</v>
      </c>
      <c r="C137" s="71">
        <f t="shared" ref="C137:C200" si="30">WORKDAY(EOMONTH(C136,1),-10)</f>
        <v>43602</v>
      </c>
      <c r="D137" s="72">
        <f t="shared" si="22"/>
        <v>994.35629947014581</v>
      </c>
      <c r="E137" s="73">
        <f t="shared" ref="E137:E200" si="31">D137-F137</f>
        <v>826.3662994701458</v>
      </c>
      <c r="F137" s="72">
        <f>ROUND(((' Kalkulacja - LIBOR'!G137*' Kalkulacja - LIBOR'!O137*(' Kalkulacja - LIBOR'!C137-' Kalkulacja - LIBOR'!C136))/365),2)</f>
        <v>167.99</v>
      </c>
      <c r="G137" s="89">
        <f>' Kalkulacja - LIBOR'!G136-' Kalkulacja - LIBOR'!E136</f>
        <v>209091.37059646251</v>
      </c>
      <c r="H137" s="65">
        <f t="shared" si="25"/>
        <v>481.75788407451392</v>
      </c>
      <c r="I137" s="65">
        <f t="shared" si="26"/>
        <v>400.36788407451394</v>
      </c>
      <c r="J137" s="65">
        <f>ROUND(((' Kalkulacja - LIBOR'!K137*' Kalkulacja - LIBOR'!O137*(' Kalkulacja - LIBOR'!C137-C136))/365),2)</f>
        <v>81.39</v>
      </c>
      <c r="K137" s="65">
        <f>' Kalkulacja - LIBOR'!K136-' Kalkulacja - LIBOR'!I136</f>
        <v>101303.1408665764</v>
      </c>
      <c r="L137" s="66">
        <f t="shared" si="27"/>
        <v>389378.88254885975</v>
      </c>
      <c r="M137" s="66">
        <f t="shared" si="23"/>
        <v>1851.7327790172092</v>
      </c>
      <c r="N137" s="67">
        <f>VLOOKUP(C137,'Kursy NBP'!A133:C50833,3,TRUE)</f>
        <v>3.8437000000000001</v>
      </c>
      <c r="O137" s="59">
        <f t="shared" si="28"/>
        <v>9.4600000000000014E-3</v>
      </c>
      <c r="P137" s="60">
        <f t="shared" ref="P137:P200" si="32">P136</f>
        <v>1.3</v>
      </c>
      <c r="Q137" s="61">
        <f>VLOOKUP(C137,LIBOR3M!A130:B5833,2,TRUE)</f>
        <v>-0.35399999999999998</v>
      </c>
      <c r="R137" s="61">
        <f>1+(' Kalkulacja - LIBOR'!O137/12)</f>
        <v>1.0007883333333334</v>
      </c>
      <c r="S137" s="61">
        <f>' Kalkulacja - LIBOR'!S136-1</f>
        <v>230</v>
      </c>
      <c r="T137" s="61">
        <f>POWER(' Kalkulacja - LIBOR'!R137,' Kalkulacja - LIBOR'!S137)</f>
        <v>1.1987091089419737</v>
      </c>
      <c r="U137" s="63">
        <f t="shared" si="24"/>
        <v>857.37647954706335</v>
      </c>
      <c r="V137" s="64">
        <f t="shared" si="29"/>
        <v>223.06019708797859</v>
      </c>
      <c r="W137" s="33"/>
    </row>
    <row r="138" spans="1:23">
      <c r="A138" s="51"/>
      <c r="B138" s="70">
        <v>132</v>
      </c>
      <c r="C138" s="71">
        <f t="shared" si="30"/>
        <v>43633</v>
      </c>
      <c r="D138" s="72">
        <f t="shared" si="22"/>
        <v>993.80432677309875</v>
      </c>
      <c r="E138" s="73">
        <f t="shared" si="31"/>
        <v>827.56432677309874</v>
      </c>
      <c r="F138" s="72">
        <f>ROUND(((' Kalkulacja - LIBOR'!G138*' Kalkulacja - LIBOR'!O138*(' Kalkulacja - LIBOR'!C138-' Kalkulacja - LIBOR'!C137))/365),2)</f>
        <v>166.24</v>
      </c>
      <c r="G138" s="89">
        <f>' Kalkulacja - LIBOR'!G137-' Kalkulacja - LIBOR'!E137</f>
        <v>208265.00429699235</v>
      </c>
      <c r="H138" s="65">
        <f t="shared" si="25"/>
        <v>481.49045833170857</v>
      </c>
      <c r="I138" s="65">
        <f t="shared" si="26"/>
        <v>400.95045833170855</v>
      </c>
      <c r="J138" s="65">
        <f>ROUND(((' Kalkulacja - LIBOR'!K138*' Kalkulacja - LIBOR'!O138*(' Kalkulacja - LIBOR'!C138-C137))/365),2)</f>
        <v>80.540000000000006</v>
      </c>
      <c r="K138" s="65">
        <f>' Kalkulacja - LIBOR'!K137-' Kalkulacja - LIBOR'!I137</f>
        <v>100902.77298250189</v>
      </c>
      <c r="L138" s="66">
        <f t="shared" si="27"/>
        <v>387113.4885473685</v>
      </c>
      <c r="M138" s="66">
        <f t="shared" si="23"/>
        <v>1847.2381433895998</v>
      </c>
      <c r="N138" s="67">
        <f>VLOOKUP(C138,'Kursy NBP'!A134:C50834,3,TRUE)</f>
        <v>3.8365</v>
      </c>
      <c r="O138" s="59">
        <f t="shared" si="28"/>
        <v>9.3986E-3</v>
      </c>
      <c r="P138" s="60">
        <f t="shared" si="32"/>
        <v>1.3</v>
      </c>
      <c r="Q138" s="61">
        <f>VLOOKUP(C138,LIBOR3M!A131:B5833,2,TRUE)</f>
        <v>-0.36014000000000002</v>
      </c>
      <c r="R138" s="61">
        <f>1+(' Kalkulacja - LIBOR'!O138/12)</f>
        <v>1.0007832166666666</v>
      </c>
      <c r="S138" s="61">
        <f>' Kalkulacja - LIBOR'!S137-1</f>
        <v>229</v>
      </c>
      <c r="T138" s="61">
        <f>POWER(' Kalkulacja - LIBOR'!R138,' Kalkulacja - LIBOR'!S138)</f>
        <v>1.1963633524363697</v>
      </c>
      <c r="U138" s="63">
        <f t="shared" si="24"/>
        <v>853.43381661650108</v>
      </c>
      <c r="V138" s="64">
        <f t="shared" si="29"/>
        <v>222.45114469347089</v>
      </c>
      <c r="W138" s="33"/>
    </row>
    <row r="139" spans="1:23">
      <c r="A139" s="51"/>
      <c r="B139" s="70">
        <v>133</v>
      </c>
      <c r="C139" s="71">
        <f t="shared" si="30"/>
        <v>43663</v>
      </c>
      <c r="D139" s="72">
        <f t="shared" si="22"/>
        <v>990.05401971518972</v>
      </c>
      <c r="E139" s="73">
        <f t="shared" si="31"/>
        <v>836.80401971518972</v>
      </c>
      <c r="F139" s="72">
        <f>ROUND(((' Kalkulacja - LIBOR'!G139*' Kalkulacja - LIBOR'!O139*(' Kalkulacja - LIBOR'!C139-' Kalkulacja - LIBOR'!C138))/365),2)</f>
        <v>153.25</v>
      </c>
      <c r="G139" s="89">
        <f>' Kalkulacja - LIBOR'!G138-' Kalkulacja - LIBOR'!E138</f>
        <v>207437.43997021925</v>
      </c>
      <c r="H139" s="65">
        <f t="shared" si="25"/>
        <v>479.6734542859877</v>
      </c>
      <c r="I139" s="65">
        <f t="shared" si="26"/>
        <v>405.4234542859877</v>
      </c>
      <c r="J139" s="65">
        <f>ROUND(((' Kalkulacja - LIBOR'!K139*' Kalkulacja - LIBOR'!O139*(' Kalkulacja - LIBOR'!C139-C138))/365),2)</f>
        <v>74.25</v>
      </c>
      <c r="K139" s="65">
        <f>' Kalkulacja - LIBOR'!K138-' Kalkulacja - LIBOR'!I138</f>
        <v>100501.82252417019</v>
      </c>
      <c r="L139" s="66">
        <f t="shared" si="27"/>
        <v>390117.92449207138</v>
      </c>
      <c r="M139" s="66">
        <f t="shared" si="23"/>
        <v>1861.9484475019185</v>
      </c>
      <c r="N139" s="67">
        <f>VLOOKUP(C139,'Kursy NBP'!A135:C50835,3,TRUE)</f>
        <v>3.8816999999999999</v>
      </c>
      <c r="O139" s="59">
        <f t="shared" si="28"/>
        <v>8.9885999999999994E-3</v>
      </c>
      <c r="P139" s="60">
        <f t="shared" si="32"/>
        <v>1.3</v>
      </c>
      <c r="Q139" s="61">
        <f>VLOOKUP(C139,LIBOR3M!A132:B5835,2,TRUE)</f>
        <v>-0.40114</v>
      </c>
      <c r="R139" s="61">
        <f>1+(' Kalkulacja - LIBOR'!O139/12)</f>
        <v>1.00074905</v>
      </c>
      <c r="S139" s="61">
        <f>' Kalkulacja - LIBOR'!S138-1</f>
        <v>228</v>
      </c>
      <c r="T139" s="61">
        <f>POWER(' Kalkulacja - LIBOR'!R139,' Kalkulacja - LIBOR'!S139)</f>
        <v>1.1861579485882967</v>
      </c>
      <c r="U139" s="63">
        <f t="shared" si="24"/>
        <v>871.89442778672878</v>
      </c>
      <c r="V139" s="64">
        <f t="shared" si="29"/>
        <v>224.61664419886358</v>
      </c>
      <c r="W139" s="33"/>
    </row>
    <row r="140" spans="1:23">
      <c r="A140" s="51"/>
      <c r="B140" s="70">
        <v>134</v>
      </c>
      <c r="C140" s="71">
        <f t="shared" si="30"/>
        <v>43696</v>
      </c>
      <c r="D140" s="72">
        <f t="shared" si="22"/>
        <v>986.23804395887078</v>
      </c>
      <c r="E140" s="73">
        <f t="shared" si="31"/>
        <v>826.13804395887075</v>
      </c>
      <c r="F140" s="72">
        <f>ROUND(((' Kalkulacja - LIBOR'!G140*' Kalkulacja - LIBOR'!O140*(' Kalkulacja - LIBOR'!C140-' Kalkulacja - LIBOR'!C139))/365),2)</f>
        <v>160.1</v>
      </c>
      <c r="G140" s="89">
        <f>' Kalkulacja - LIBOR'!G139-' Kalkulacja - LIBOR'!E139</f>
        <v>206600.63595050405</v>
      </c>
      <c r="H140" s="65">
        <f t="shared" si="25"/>
        <v>477.82465127386882</v>
      </c>
      <c r="I140" s="65">
        <f t="shared" si="26"/>
        <v>400.25465127386883</v>
      </c>
      <c r="J140" s="65">
        <f>ROUND(((' Kalkulacja - LIBOR'!K140*' Kalkulacja - LIBOR'!O140*(' Kalkulacja - LIBOR'!C140-C139))/365),2)</f>
        <v>77.569999999999993</v>
      </c>
      <c r="K140" s="65">
        <f>' Kalkulacja - LIBOR'!K139-' Kalkulacja - LIBOR'!I139</f>
        <v>100096.3990698842</v>
      </c>
      <c r="L140" s="66">
        <f t="shared" si="27"/>
        <v>405960.96570772934</v>
      </c>
      <c r="M140" s="66">
        <f t="shared" si="23"/>
        <v>1937.9134381714298</v>
      </c>
      <c r="N140" s="67">
        <f>VLOOKUP(C140,'Kursy NBP'!A136:C50836,3,TRUE)</f>
        <v>4.0556999999999999</v>
      </c>
      <c r="O140" s="59">
        <f t="shared" si="28"/>
        <v>8.5713999999999999E-3</v>
      </c>
      <c r="P140" s="60">
        <f t="shared" si="32"/>
        <v>1.3</v>
      </c>
      <c r="Q140" s="61">
        <f>VLOOKUP(C140,LIBOR3M!A133:B5835,2,TRUE)</f>
        <v>-0.44285999999999998</v>
      </c>
      <c r="R140" s="61">
        <f>1+(' Kalkulacja - LIBOR'!O140/12)</f>
        <v>1.0007142833333333</v>
      </c>
      <c r="S140" s="61">
        <f>' Kalkulacja - LIBOR'!S139-1</f>
        <v>227</v>
      </c>
      <c r="T140" s="61">
        <f>POWER(' Kalkulacja - LIBOR'!R140,' Kalkulacja - LIBOR'!S140)</f>
        <v>1.1759595309769466</v>
      </c>
      <c r="U140" s="63">
        <f t="shared" si="24"/>
        <v>951.67539421255901</v>
      </c>
      <c r="V140" s="64">
        <f t="shared" si="29"/>
        <v>234.65132879960527</v>
      </c>
      <c r="W140" s="33"/>
    </row>
    <row r="141" spans="1:23">
      <c r="A141" s="51"/>
      <c r="B141" s="70">
        <v>135</v>
      </c>
      <c r="C141" s="71">
        <f t="shared" si="30"/>
        <v>43724</v>
      </c>
      <c r="D141" s="72">
        <f t="shared" si="22"/>
        <v>988.21814431085488</v>
      </c>
      <c r="E141" s="73">
        <f t="shared" si="31"/>
        <v>849.5781443108549</v>
      </c>
      <c r="F141" s="72">
        <f>ROUND(((' Kalkulacja - LIBOR'!G141*' Kalkulacja - LIBOR'!O141*(' Kalkulacja - LIBOR'!C141-' Kalkulacja - LIBOR'!C140))/365),2)</f>
        <v>138.63999999999999</v>
      </c>
      <c r="G141" s="89">
        <f>' Kalkulacja - LIBOR'!G140-' Kalkulacja - LIBOR'!E140</f>
        <v>205774.49790654518</v>
      </c>
      <c r="H141" s="65">
        <f t="shared" si="25"/>
        <v>478.7840079048608</v>
      </c>
      <c r="I141" s="65">
        <f t="shared" si="26"/>
        <v>411.61400790486078</v>
      </c>
      <c r="J141" s="65">
        <f>ROUND(((' Kalkulacja - LIBOR'!K141*' Kalkulacja - LIBOR'!O141*(' Kalkulacja - LIBOR'!C141-C140))/365),2)</f>
        <v>67.17</v>
      </c>
      <c r="K141" s="65">
        <f>' Kalkulacja - LIBOR'!K140-' Kalkulacja - LIBOR'!I140</f>
        <v>99696.144418610333</v>
      </c>
      <c r="L141" s="66">
        <f t="shared" si="27"/>
        <v>397877.34276023199</v>
      </c>
      <c r="M141" s="66">
        <f t="shared" si="23"/>
        <v>1910.779097147509</v>
      </c>
      <c r="N141" s="67">
        <f>VLOOKUP(C141,'Kursy NBP'!A137:C50837,3,TRUE)</f>
        <v>3.9908999999999999</v>
      </c>
      <c r="O141" s="59">
        <f t="shared" si="28"/>
        <v>8.7828999999999997E-3</v>
      </c>
      <c r="P141" s="60">
        <f t="shared" si="32"/>
        <v>1.3</v>
      </c>
      <c r="Q141" s="61">
        <f>VLOOKUP(C141,LIBOR3M!A134:B5837,2,TRUE)</f>
        <v>-0.42170999999999997</v>
      </c>
      <c r="R141" s="61">
        <f>1+(' Kalkulacja - LIBOR'!O141/12)</f>
        <v>1.0007319083333333</v>
      </c>
      <c r="S141" s="61">
        <f>' Kalkulacja - LIBOR'!S140-1</f>
        <v>226</v>
      </c>
      <c r="T141" s="61">
        <f>POWER(' Kalkulacja - LIBOR'!R141,' Kalkulacja - LIBOR'!S141)</f>
        <v>1.179806898686319</v>
      </c>
      <c r="U141" s="63">
        <f t="shared" si="24"/>
        <v>922.56095283665411</v>
      </c>
      <c r="V141" s="64">
        <f t="shared" si="29"/>
        <v>231.16614118034883</v>
      </c>
      <c r="W141" s="33"/>
    </row>
    <row r="142" spans="1:23">
      <c r="A142" s="51"/>
      <c r="B142" s="70">
        <v>136</v>
      </c>
      <c r="C142" s="71">
        <f t="shared" si="30"/>
        <v>43755</v>
      </c>
      <c r="D142" s="72">
        <f t="shared" si="22"/>
        <v>986.54593281224697</v>
      </c>
      <c r="E142" s="73">
        <f t="shared" si="31"/>
        <v>836.79593281224697</v>
      </c>
      <c r="F142" s="72">
        <f>ROUND(((' Kalkulacja - LIBOR'!G142*' Kalkulacja - LIBOR'!O142*(' Kalkulacja - LIBOR'!C142-' Kalkulacja - LIBOR'!C141))/365),2)</f>
        <v>149.75</v>
      </c>
      <c r="G142" s="89">
        <f>' Kalkulacja - LIBOR'!G141-' Kalkulacja - LIBOR'!E141</f>
        <v>204924.91976223432</v>
      </c>
      <c r="H142" s="65">
        <f t="shared" si="25"/>
        <v>477.97383442433988</v>
      </c>
      <c r="I142" s="65">
        <f t="shared" si="26"/>
        <v>405.42383442433987</v>
      </c>
      <c r="J142" s="65">
        <f>ROUND(((' Kalkulacja - LIBOR'!K142*' Kalkulacja - LIBOR'!O142*(' Kalkulacja - LIBOR'!C142-C141))/365),2)</f>
        <v>72.55</v>
      </c>
      <c r="K142" s="65">
        <f>' Kalkulacja - LIBOR'!K141-' Kalkulacja - LIBOR'!I141</f>
        <v>99284.530410705469</v>
      </c>
      <c r="L142" s="66">
        <f t="shared" si="27"/>
        <v>390932.8384921528</v>
      </c>
      <c r="M142" s="66">
        <f t="shared" si="23"/>
        <v>1882.0219730458382</v>
      </c>
      <c r="N142" s="67">
        <f>VLOOKUP(C142,'Kursy NBP'!A138:C50838,3,TRUE)</f>
        <v>3.9375</v>
      </c>
      <c r="O142" s="59">
        <f t="shared" si="28"/>
        <v>8.6043000000000005E-3</v>
      </c>
      <c r="P142" s="60">
        <f t="shared" si="32"/>
        <v>1.3</v>
      </c>
      <c r="Q142" s="61">
        <f>VLOOKUP(C142,LIBOR3M!A135:B5837,2,TRUE)</f>
        <v>-0.43957000000000002</v>
      </c>
      <c r="R142" s="61">
        <f>1+(' Kalkulacja - LIBOR'!O142/12)</f>
        <v>1.0007170249999999</v>
      </c>
      <c r="S142" s="61">
        <f>' Kalkulacja - LIBOR'!S141-1</f>
        <v>225</v>
      </c>
      <c r="T142" s="61">
        <f>POWER(' Kalkulacja - LIBOR'!R142,' Kalkulacja - LIBOR'!S142)</f>
        <v>1.1750054825526222</v>
      </c>
      <c r="U142" s="63">
        <f t="shared" si="24"/>
        <v>895.47604023359122</v>
      </c>
      <c r="V142" s="64">
        <f t="shared" si="29"/>
        <v>227.42248640853111</v>
      </c>
      <c r="W142" s="33"/>
    </row>
    <row r="143" spans="1:23">
      <c r="A143" s="51"/>
      <c r="B143" s="70">
        <v>137</v>
      </c>
      <c r="C143" s="71">
        <f t="shared" si="30"/>
        <v>43787</v>
      </c>
      <c r="D143" s="72">
        <f t="shared" si="22"/>
        <v>986.53344532099197</v>
      </c>
      <c r="E143" s="73">
        <f t="shared" si="31"/>
        <v>832.633445320992</v>
      </c>
      <c r="F143" s="72">
        <f>ROUND(((' Kalkulacja - LIBOR'!G143*' Kalkulacja - LIBOR'!O143*(' Kalkulacja - LIBOR'!C143-' Kalkulacja - LIBOR'!C142))/365),2)</f>
        <v>153.9</v>
      </c>
      <c r="G143" s="89">
        <f>' Kalkulacja - LIBOR'!G142-' Kalkulacja - LIBOR'!E142</f>
        <v>204088.12382942208</v>
      </c>
      <c r="H143" s="65">
        <f t="shared" si="25"/>
        <v>477.96777122852541</v>
      </c>
      <c r="I143" s="65">
        <f t="shared" si="26"/>
        <v>403.40777122852541</v>
      </c>
      <c r="J143" s="65">
        <f>ROUND(((' Kalkulacja - LIBOR'!K143*' Kalkulacja - LIBOR'!O143*(' Kalkulacja - LIBOR'!C143-C142))/365),2)</f>
        <v>74.56</v>
      </c>
      <c r="K143" s="65">
        <f>' Kalkulacja - LIBOR'!K142-' Kalkulacja - LIBOR'!I142</f>
        <v>98879.106576281134</v>
      </c>
      <c r="L143" s="66">
        <f t="shared" si="27"/>
        <v>390186.842460663</v>
      </c>
      <c r="M143" s="66">
        <f t="shared" si="23"/>
        <v>1886.108622044884</v>
      </c>
      <c r="N143" s="67">
        <f>VLOOKUP(C143,'Kursy NBP'!A139:C50839,3,TRUE)</f>
        <v>3.9460999999999999</v>
      </c>
      <c r="O143" s="59">
        <f t="shared" si="28"/>
        <v>8.6014000000000021E-3</v>
      </c>
      <c r="P143" s="60">
        <f t="shared" si="32"/>
        <v>1.3</v>
      </c>
      <c r="Q143" s="61">
        <f>VLOOKUP(C143,LIBOR3M!A136:B5839,2,TRUE)</f>
        <v>-0.43985999999999997</v>
      </c>
      <c r="R143" s="61">
        <f>1+(' Kalkulacja - LIBOR'!O143/12)</f>
        <v>1.0007167833333332</v>
      </c>
      <c r="S143" s="61">
        <f>' Kalkulacja - LIBOR'!S142-1</f>
        <v>224</v>
      </c>
      <c r="T143" s="61">
        <f>POWER(' Kalkulacja - LIBOR'!R143,' Kalkulacja - LIBOR'!S143)</f>
        <v>1.1741000637774837</v>
      </c>
      <c r="U143" s="63">
        <f t="shared" si="24"/>
        <v>899.57517672389201</v>
      </c>
      <c r="V143" s="64">
        <f t="shared" si="29"/>
        <v>227.96563105949977</v>
      </c>
      <c r="W143" s="33"/>
    </row>
    <row r="144" spans="1:23">
      <c r="A144" s="51"/>
      <c r="B144" s="70">
        <v>138</v>
      </c>
      <c r="C144" s="71">
        <f t="shared" si="30"/>
        <v>43816</v>
      </c>
      <c r="D144" s="72">
        <f t="shared" si="22"/>
        <v>986.9421813881055</v>
      </c>
      <c r="E144" s="73">
        <f t="shared" si="31"/>
        <v>847.37218138810545</v>
      </c>
      <c r="F144" s="72">
        <f>ROUND(((' Kalkulacja - LIBOR'!G144*' Kalkulacja - LIBOR'!O144*(' Kalkulacja - LIBOR'!C144-' Kalkulacja - LIBOR'!C143))/365),2)</f>
        <v>139.57</v>
      </c>
      <c r="G144" s="89">
        <f>' Kalkulacja - LIBOR'!G143-' Kalkulacja - LIBOR'!E143</f>
        <v>203255.49038410108</v>
      </c>
      <c r="H144" s="65">
        <f t="shared" si="25"/>
        <v>478.16578439634117</v>
      </c>
      <c r="I144" s="65">
        <f t="shared" si="26"/>
        <v>410.54578439634116</v>
      </c>
      <c r="J144" s="65">
        <f>ROUND(((' Kalkulacja - LIBOR'!K144*' Kalkulacja - LIBOR'!O144*(' Kalkulacja - LIBOR'!C144-C143))/365),2)</f>
        <v>67.62</v>
      </c>
      <c r="K144" s="65">
        <f>' Kalkulacja - LIBOR'!K143-' Kalkulacja - LIBOR'!I143</f>
        <v>98475.698805052612</v>
      </c>
      <c r="L144" s="66">
        <f t="shared" si="27"/>
        <v>389392.60821493907</v>
      </c>
      <c r="M144" s="66">
        <f t="shared" si="23"/>
        <v>1890.7631446600124</v>
      </c>
      <c r="N144" s="67">
        <f>VLOOKUP(C144,'Kursy NBP'!A140:C50840,3,TRUE)</f>
        <v>3.9542000000000002</v>
      </c>
      <c r="O144" s="59">
        <f t="shared" si="28"/>
        <v>8.6429000000000002E-3</v>
      </c>
      <c r="P144" s="60">
        <f t="shared" si="32"/>
        <v>1.3</v>
      </c>
      <c r="Q144" s="61">
        <f>VLOOKUP(C144,LIBOR3M!A137:B5839,2,TRUE)</f>
        <v>-0.43570999999999999</v>
      </c>
      <c r="R144" s="61">
        <f>1+(' Kalkulacja - LIBOR'!O144/12)</f>
        <v>1.0007202416666667</v>
      </c>
      <c r="S144" s="61">
        <f>' Kalkulacja - LIBOR'!S143-1</f>
        <v>223</v>
      </c>
      <c r="T144" s="61">
        <f>POWER(' Kalkulacja - LIBOR'!R144,' Kalkulacja - LIBOR'!S144)</f>
        <v>1.1741636172345249</v>
      </c>
      <c r="U144" s="63">
        <f t="shared" si="24"/>
        <v>903.82096327190686</v>
      </c>
      <c r="V144" s="64">
        <f t="shared" si="29"/>
        <v>228.57239473772364</v>
      </c>
      <c r="W144" s="33"/>
    </row>
    <row r="145" spans="1:23">
      <c r="A145" s="51"/>
      <c r="B145" s="70">
        <v>139</v>
      </c>
      <c r="C145" s="71">
        <f t="shared" si="30"/>
        <v>43847</v>
      </c>
      <c r="D145" s="72">
        <f t="shared" si="22"/>
        <v>965.37719831601032</v>
      </c>
      <c r="E145" s="73">
        <f t="shared" si="31"/>
        <v>858.58719831601036</v>
      </c>
      <c r="F145" s="72">
        <f>ROUND(((' Kalkulacja - LIBOR'!G145*' Kalkulacja - LIBOR'!O145*(' Kalkulacja - LIBOR'!C145-' Kalkulacja - LIBOR'!C144))/365),2)</f>
        <v>106.79</v>
      </c>
      <c r="G145" s="89">
        <f>' Kalkulacja - LIBOR'!G144-' Kalkulacja - LIBOR'!E144</f>
        <v>202408.11820271297</v>
      </c>
      <c r="H145" s="65">
        <f t="shared" si="25"/>
        <v>467.71771565357636</v>
      </c>
      <c r="I145" s="65">
        <f t="shared" si="26"/>
        <v>415.97771565357635</v>
      </c>
      <c r="J145" s="65">
        <f>ROUND(((' Kalkulacja - LIBOR'!K145*' Kalkulacja - LIBOR'!O145*(' Kalkulacja - LIBOR'!C145-C144))/365),2)</f>
        <v>51.74</v>
      </c>
      <c r="K145" s="65">
        <f>' Kalkulacja - LIBOR'!K144-' Kalkulacja - LIBOR'!I144</f>
        <v>98065.153020656275</v>
      </c>
      <c r="L145" s="66">
        <f t="shared" si="27"/>
        <v>390897.50645563798</v>
      </c>
      <c r="M145" s="66">
        <f t="shared" si="23"/>
        <v>1864.3695863667208</v>
      </c>
      <c r="N145" s="67">
        <f>VLOOKUP(C145,'Kursy NBP'!A141:C50841,3,TRUE)</f>
        <v>3.9861</v>
      </c>
      <c r="O145" s="59">
        <f t="shared" si="28"/>
        <v>6.2120000000000005E-3</v>
      </c>
      <c r="P145" s="60">
        <f t="shared" si="32"/>
        <v>1.3</v>
      </c>
      <c r="Q145" s="61">
        <f>VLOOKUP(C145,LIBOR3M!A138:B5841,2,TRUE)</f>
        <v>-0.67879999999999996</v>
      </c>
      <c r="R145" s="61">
        <f>1+(' Kalkulacja - LIBOR'!O145/12)</f>
        <v>1.0005176666666666</v>
      </c>
      <c r="S145" s="61">
        <f>' Kalkulacja - LIBOR'!S144-1</f>
        <v>222</v>
      </c>
      <c r="T145" s="61">
        <f>POWER(' Kalkulacja - LIBOR'!R145,' Kalkulacja - LIBOR'!S145)</f>
        <v>1.1217525786182321</v>
      </c>
      <c r="U145" s="63">
        <f t="shared" si="24"/>
        <v>898.99238805071047</v>
      </c>
      <c r="V145" s="64">
        <f t="shared" si="29"/>
        <v>225.53182008748161</v>
      </c>
      <c r="W145" s="33"/>
    </row>
    <row r="146" spans="1:23">
      <c r="A146" s="51"/>
      <c r="B146" s="70">
        <v>140</v>
      </c>
      <c r="C146" s="71">
        <f t="shared" si="30"/>
        <v>43878</v>
      </c>
      <c r="D146" s="72">
        <f t="shared" si="22"/>
        <v>962.88474911228002</v>
      </c>
      <c r="E146" s="73">
        <f t="shared" si="31"/>
        <v>861.44474911228008</v>
      </c>
      <c r="F146" s="72">
        <f>ROUND(((' Kalkulacja - LIBOR'!G146*' Kalkulacja - LIBOR'!O146*(' Kalkulacja - LIBOR'!C146-' Kalkulacja - LIBOR'!C145))/365),2)</f>
        <v>101.44</v>
      </c>
      <c r="G146" s="89">
        <f>' Kalkulacja - LIBOR'!G145-' Kalkulacja - LIBOR'!E145</f>
        <v>201549.53100439697</v>
      </c>
      <c r="H146" s="65">
        <f t="shared" si="25"/>
        <v>466.51014862707547</v>
      </c>
      <c r="I146" s="65">
        <f t="shared" si="26"/>
        <v>417.36014862707549</v>
      </c>
      <c r="J146" s="65">
        <f>ROUND(((' Kalkulacja - LIBOR'!K146*' Kalkulacja - LIBOR'!O146*(' Kalkulacja - LIBOR'!C146-C145))/365),2)</f>
        <v>49.15</v>
      </c>
      <c r="K146" s="65">
        <f>' Kalkulacja - LIBOR'!K145-' Kalkulacja - LIBOR'!I145</f>
        <v>97649.175305002704</v>
      </c>
      <c r="L146" s="66">
        <f t="shared" si="27"/>
        <v>395049.50361391896</v>
      </c>
      <c r="M146" s="66">
        <f t="shared" si="23"/>
        <v>1887.3134572856966</v>
      </c>
      <c r="N146" s="67">
        <f>VLOOKUP(C146,'Kursy NBP'!A142:C50842,3,TRUE)</f>
        <v>4.0456000000000003</v>
      </c>
      <c r="O146" s="59">
        <f t="shared" si="28"/>
        <v>5.9259999999999998E-3</v>
      </c>
      <c r="P146" s="60">
        <f t="shared" si="32"/>
        <v>1.3</v>
      </c>
      <c r="Q146" s="61">
        <f>VLOOKUP(C146,LIBOR3M!A139:B5841,2,TRUE)</f>
        <v>-0.70740000000000003</v>
      </c>
      <c r="R146" s="61">
        <f>1+(' Kalkulacja - LIBOR'!O146/12)</f>
        <v>1.0004938333333333</v>
      </c>
      <c r="S146" s="61">
        <f>' Kalkulacja - LIBOR'!S145-1</f>
        <v>221</v>
      </c>
      <c r="T146" s="61">
        <f>POWER(' Kalkulacja - LIBOR'!R146,' Kalkulacja - LIBOR'!S146)</f>
        <v>1.1152852789529206</v>
      </c>
      <c r="U146" s="63">
        <f t="shared" si="24"/>
        <v>924.42870817341657</v>
      </c>
      <c r="V146" s="64">
        <f t="shared" si="29"/>
        <v>228.50225137764892</v>
      </c>
      <c r="W146" s="33"/>
    </row>
    <row r="147" spans="1:23">
      <c r="A147" s="51"/>
      <c r="B147" s="70">
        <v>141</v>
      </c>
      <c r="C147" s="71">
        <f t="shared" si="30"/>
        <v>43907</v>
      </c>
      <c r="D147" s="72">
        <f t="shared" si="22"/>
        <v>953.80159153989644</v>
      </c>
      <c r="E147" s="73">
        <f t="shared" si="31"/>
        <v>876.02159153989646</v>
      </c>
      <c r="F147" s="72">
        <f>ROUND(((' Kalkulacja - LIBOR'!G147*' Kalkulacja - LIBOR'!O147*(' Kalkulacja - LIBOR'!C147-' Kalkulacja - LIBOR'!C146))/365),2)</f>
        <v>77.78</v>
      </c>
      <c r="G147" s="89">
        <f>' Kalkulacja - LIBOR'!G146-' Kalkulacja - LIBOR'!E146</f>
        <v>200688.0862552847</v>
      </c>
      <c r="H147" s="65">
        <f t="shared" si="25"/>
        <v>462.10944443655029</v>
      </c>
      <c r="I147" s="65">
        <f t="shared" si="26"/>
        <v>424.42944443655028</v>
      </c>
      <c r="J147" s="65">
        <f>ROUND(((' Kalkulacja - LIBOR'!K147*' Kalkulacja - LIBOR'!O147*(' Kalkulacja - LIBOR'!C147-C146))/365),2)</f>
        <v>37.68</v>
      </c>
      <c r="K147" s="65">
        <f>' Kalkulacja - LIBOR'!K146-' Kalkulacja - LIBOR'!I146</f>
        <v>97231.815156375626</v>
      </c>
      <c r="L147" s="66">
        <f t="shared" si="27"/>
        <v>416618.88158203824</v>
      </c>
      <c r="M147" s="66">
        <f t="shared" si="23"/>
        <v>1980.0465475217306</v>
      </c>
      <c r="N147" s="67">
        <f>VLOOKUP(C147,'Kursy NBP'!A143:C50843,3,TRUE)</f>
        <v>4.2847999999999997</v>
      </c>
      <c r="O147" s="59">
        <f t="shared" si="28"/>
        <v>4.8780000000000004E-3</v>
      </c>
      <c r="P147" s="60">
        <f t="shared" si="32"/>
        <v>1.3</v>
      </c>
      <c r="Q147" s="61">
        <f>VLOOKUP(C147,LIBOR3M!A140:B5843,2,TRUE)</f>
        <v>-0.81220000000000003</v>
      </c>
      <c r="R147" s="61">
        <f>1+(' Kalkulacja - LIBOR'!O147/12)</f>
        <v>1.0004065</v>
      </c>
      <c r="S147" s="61">
        <f>' Kalkulacja - LIBOR'!S146-1</f>
        <v>220</v>
      </c>
      <c r="T147" s="61">
        <f>POWER(' Kalkulacja - LIBOR'!R147,' Kalkulacja - LIBOR'!S147)</f>
        <v>1.0935309105568627</v>
      </c>
      <c r="U147" s="63">
        <f t="shared" si="24"/>
        <v>1026.2449559818342</v>
      </c>
      <c r="V147" s="64">
        <f t="shared" si="29"/>
        <v>239.5082514894124</v>
      </c>
      <c r="W147" s="33"/>
    </row>
    <row r="148" spans="1:23">
      <c r="A148" s="51"/>
      <c r="B148" s="70">
        <v>142</v>
      </c>
      <c r="C148" s="71">
        <f t="shared" si="30"/>
        <v>43937</v>
      </c>
      <c r="D148" s="72">
        <f t="shared" si="22"/>
        <v>974.07026690901967</v>
      </c>
      <c r="E148" s="73">
        <f t="shared" si="31"/>
        <v>855.5302669090197</v>
      </c>
      <c r="F148" s="72">
        <f>ROUND(((' Kalkulacja - LIBOR'!G148*' Kalkulacja - LIBOR'!O148*(' Kalkulacja - LIBOR'!C148-' Kalkulacja - LIBOR'!C147))/365),2)</f>
        <v>118.54</v>
      </c>
      <c r="G148" s="89">
        <f>' Kalkulacja - LIBOR'!G147-' Kalkulacja - LIBOR'!E147</f>
        <v>199812.06466374479</v>
      </c>
      <c r="H148" s="65">
        <f t="shared" si="25"/>
        <v>471.9294412871497</v>
      </c>
      <c r="I148" s="65">
        <f t="shared" si="26"/>
        <v>414.49944128714969</v>
      </c>
      <c r="J148" s="65">
        <f>ROUND(((' Kalkulacja - LIBOR'!K148*' Kalkulacja - LIBOR'!O148*(' Kalkulacja - LIBOR'!C148-C147))/365),2)</f>
        <v>57.43</v>
      </c>
      <c r="K148" s="65">
        <f>' Kalkulacja - LIBOR'!K147-' Kalkulacja - LIBOR'!I147</f>
        <v>96807.385711939074</v>
      </c>
      <c r="L148" s="66">
        <f t="shared" si="27"/>
        <v>421431.59221978439</v>
      </c>
      <c r="M148" s="66">
        <f t="shared" si="23"/>
        <v>2054.4504367553486</v>
      </c>
      <c r="N148" s="67">
        <f>VLOOKUP(C148,'Kursy NBP'!A144:C50844,3,TRUE)</f>
        <v>4.3532999999999999</v>
      </c>
      <c r="O148" s="59">
        <f t="shared" si="28"/>
        <v>7.2179999999999996E-3</v>
      </c>
      <c r="P148" s="60">
        <f t="shared" si="32"/>
        <v>1.3</v>
      </c>
      <c r="Q148" s="61">
        <f>VLOOKUP(C148,LIBOR3M!A141:B5843,2,TRUE)</f>
        <v>-0.57820000000000005</v>
      </c>
      <c r="R148" s="61">
        <f>1+(' Kalkulacja - LIBOR'!O148/12)</f>
        <v>1.0006014999999999</v>
      </c>
      <c r="S148" s="61">
        <f>' Kalkulacja - LIBOR'!S147-1</f>
        <v>219</v>
      </c>
      <c r="T148" s="61">
        <f>POWER(' Kalkulacja - LIBOR'!R148,' Kalkulacja - LIBOR'!S148)</f>
        <v>1.1407533740099516</v>
      </c>
      <c r="U148" s="63">
        <f t="shared" si="24"/>
        <v>1080.380169846329</v>
      </c>
      <c r="V148" s="64">
        <f t="shared" si="29"/>
        <v>248.17498675632945</v>
      </c>
      <c r="W148" s="33"/>
    </row>
    <row r="149" spans="1:23">
      <c r="A149" s="51"/>
      <c r="B149" s="70">
        <v>143</v>
      </c>
      <c r="C149" s="71">
        <f t="shared" si="30"/>
        <v>43969</v>
      </c>
      <c r="D149" s="72">
        <f t="shared" si="22"/>
        <v>968.99587275845613</v>
      </c>
      <c r="E149" s="73">
        <f t="shared" si="31"/>
        <v>853.2758727584561</v>
      </c>
      <c r="F149" s="72">
        <f>ROUND(((' Kalkulacja - LIBOR'!G149*' Kalkulacja - LIBOR'!O149*(' Kalkulacja - LIBOR'!C149-' Kalkulacja - LIBOR'!C148))/365),2)</f>
        <v>115.72</v>
      </c>
      <c r="G149" s="89">
        <f>' Kalkulacja - LIBOR'!G148-' Kalkulacja - LIBOR'!E148</f>
        <v>198956.53439683578</v>
      </c>
      <c r="H149" s="65">
        <f t="shared" si="25"/>
        <v>469.47092862622003</v>
      </c>
      <c r="I149" s="65">
        <f t="shared" si="26"/>
        <v>413.41092862622003</v>
      </c>
      <c r="J149" s="65">
        <f>ROUND(((' Kalkulacja - LIBOR'!K149*' Kalkulacja - LIBOR'!O149*(' Kalkulacja - LIBOR'!C149-C148))/365),2)</f>
        <v>56.06</v>
      </c>
      <c r="K149" s="65">
        <f>' Kalkulacja - LIBOR'!K148-' Kalkulacja - LIBOR'!I148</f>
        <v>96392.886270651928</v>
      </c>
      <c r="L149" s="66">
        <f t="shared" si="27"/>
        <v>422499.65981289442</v>
      </c>
      <c r="M149" s="66">
        <f t="shared" si="23"/>
        <v>2057.7380272615851</v>
      </c>
      <c r="N149" s="67">
        <f>VLOOKUP(C149,'Kursy NBP'!A145:C50845,3,TRUE)</f>
        <v>4.3830999999999998</v>
      </c>
      <c r="O149" s="59">
        <f t="shared" si="28"/>
        <v>6.6340000000000001E-3</v>
      </c>
      <c r="P149" s="60">
        <f t="shared" si="32"/>
        <v>1.3</v>
      </c>
      <c r="Q149" s="61">
        <f>VLOOKUP(C149,LIBOR3M!A142:B5845,2,TRUE)</f>
        <v>-0.63660000000000005</v>
      </c>
      <c r="R149" s="61">
        <f>1+(' Kalkulacja - LIBOR'!O149/12)</f>
        <v>1.0005528333333333</v>
      </c>
      <c r="S149" s="61">
        <f>' Kalkulacja - LIBOR'!S148-1</f>
        <v>218</v>
      </c>
      <c r="T149" s="61">
        <f>POWER(' Kalkulacja - LIBOR'!R149,' Kalkulacja - LIBOR'!S149)</f>
        <v>1.1280431048301034</v>
      </c>
      <c r="U149" s="63">
        <f t="shared" si="24"/>
        <v>1088.7421545031289</v>
      </c>
      <c r="V149" s="64">
        <f t="shared" si="29"/>
        <v>248.39546314323854</v>
      </c>
      <c r="W149" s="33"/>
    </row>
    <row r="150" spans="1:23">
      <c r="A150" s="51"/>
      <c r="B150" s="70">
        <v>144</v>
      </c>
      <c r="C150" s="71">
        <f t="shared" si="30"/>
        <v>43998</v>
      </c>
      <c r="D150" s="72">
        <f t="shared" si="22"/>
        <v>966.97324490294693</v>
      </c>
      <c r="E150" s="73">
        <f t="shared" si="31"/>
        <v>866.30324490294697</v>
      </c>
      <c r="F150" s="72">
        <f>ROUND(((' Kalkulacja - LIBOR'!G150*' Kalkulacja - LIBOR'!O150*(' Kalkulacja - LIBOR'!C150-' Kalkulacja - LIBOR'!C149))/365),2)</f>
        <v>100.67</v>
      </c>
      <c r="G150" s="89">
        <f>' Kalkulacja - LIBOR'!G149-' Kalkulacja - LIBOR'!E149</f>
        <v>198103.25852407733</v>
      </c>
      <c r="H150" s="65">
        <f t="shared" si="25"/>
        <v>468.49095470219623</v>
      </c>
      <c r="I150" s="65">
        <f t="shared" si="26"/>
        <v>419.72095470219625</v>
      </c>
      <c r="J150" s="65">
        <f>ROUND(((' Kalkulacja - LIBOR'!K150*' Kalkulacja - LIBOR'!O150*(' Kalkulacja - LIBOR'!C150-C149))/365),2)</f>
        <v>48.77</v>
      </c>
      <c r="K150" s="65">
        <f>' Kalkulacja - LIBOR'!K149-' Kalkulacja - LIBOR'!I149</f>
        <v>95979.475342025704</v>
      </c>
      <c r="L150" s="66">
        <f t="shared" si="27"/>
        <v>401856.46530952741</v>
      </c>
      <c r="M150" s="66">
        <f t="shared" si="23"/>
        <v>1961.5247782426252</v>
      </c>
      <c r="N150" s="67">
        <f>VLOOKUP(C150,'Kursy NBP'!A146:C50846,3,TRUE)</f>
        <v>4.1868999999999996</v>
      </c>
      <c r="O150" s="59">
        <f t="shared" si="28"/>
        <v>6.3960000000000006E-3</v>
      </c>
      <c r="P150" s="60">
        <f t="shared" si="32"/>
        <v>1.3</v>
      </c>
      <c r="Q150" s="61">
        <f>VLOOKUP(C150,LIBOR3M!A143:B5845,2,TRUE)</f>
        <v>-0.66039999999999999</v>
      </c>
      <c r="R150" s="61">
        <f>1+(' Kalkulacja - LIBOR'!O150/12)</f>
        <v>1.0005329999999999</v>
      </c>
      <c r="S150" s="61">
        <f>' Kalkulacja - LIBOR'!S149-1</f>
        <v>217</v>
      </c>
      <c r="T150" s="61">
        <f>POWER(' Kalkulacja - LIBOR'!R150,' Kalkulacja - LIBOR'!S150)</f>
        <v>1.1225806507702696</v>
      </c>
      <c r="U150" s="63">
        <f t="shared" si="24"/>
        <v>994.55153333967826</v>
      </c>
      <c r="V150" s="64">
        <f t="shared" si="29"/>
        <v>237.53887920410764</v>
      </c>
      <c r="W150" s="33"/>
    </row>
    <row r="151" spans="1:23">
      <c r="A151" s="51"/>
      <c r="B151" s="70">
        <v>145</v>
      </c>
      <c r="C151" s="71">
        <f t="shared" si="30"/>
        <v>44029</v>
      </c>
      <c r="D151" s="72">
        <f t="shared" si="22"/>
        <v>964.1232587193449</v>
      </c>
      <c r="E151" s="73">
        <f t="shared" si="31"/>
        <v>862.5032587193449</v>
      </c>
      <c r="F151" s="72">
        <f>ROUND(((' Kalkulacja - LIBOR'!G151*' Kalkulacja - LIBOR'!O151*(' Kalkulacja - LIBOR'!C151-' Kalkulacja - LIBOR'!C150))/365),2)</f>
        <v>101.62</v>
      </c>
      <c r="G151" s="89">
        <f>' Kalkulacja - LIBOR'!G150-' Kalkulacja - LIBOR'!E150</f>
        <v>197236.95527917438</v>
      </c>
      <c r="H151" s="65">
        <f t="shared" si="25"/>
        <v>467.11014004409759</v>
      </c>
      <c r="I151" s="65">
        <f t="shared" si="26"/>
        <v>417.88014004409757</v>
      </c>
      <c r="J151" s="65">
        <f>ROUND(((' Kalkulacja - LIBOR'!K151*' Kalkulacja - LIBOR'!O151*(' Kalkulacja - LIBOR'!C151-C150))/365),2)</f>
        <v>49.23</v>
      </c>
      <c r="K151" s="65">
        <f>' Kalkulacja - LIBOR'!K150-' Kalkulacja - LIBOR'!I150</f>
        <v>95559.754387323512</v>
      </c>
      <c r="L151" s="66">
        <f t="shared" si="27"/>
        <v>400882.72563026089</v>
      </c>
      <c r="M151" s="66">
        <f t="shared" si="23"/>
        <v>1959.5737484989938</v>
      </c>
      <c r="N151" s="67">
        <f>VLOOKUP(C151,'Kursy NBP'!A147:C50847,3,TRUE)</f>
        <v>4.1951000000000001</v>
      </c>
      <c r="O151" s="59">
        <f t="shared" si="28"/>
        <v>6.0660000000000002E-3</v>
      </c>
      <c r="P151" s="60">
        <f t="shared" si="32"/>
        <v>1.3</v>
      </c>
      <c r="Q151" s="61">
        <f>VLOOKUP(C151,LIBOR3M!A144:B5847,2,TRUE)</f>
        <v>-0.69340000000000002</v>
      </c>
      <c r="R151" s="61">
        <f>1+(' Kalkulacja - LIBOR'!O151/12)</f>
        <v>1.0005055</v>
      </c>
      <c r="S151" s="61">
        <f>' Kalkulacja - LIBOR'!S150-1</f>
        <v>216</v>
      </c>
      <c r="T151" s="61">
        <f>POWER(' Kalkulacja - LIBOR'!R151,' Kalkulacja - LIBOR'!S151)</f>
        <v>1.1153412501460425</v>
      </c>
      <c r="U151" s="63">
        <f t="shared" si="24"/>
        <v>995.45048977964893</v>
      </c>
      <c r="V151" s="64">
        <f t="shared" si="29"/>
        <v>237.28885837754737</v>
      </c>
      <c r="W151" s="33"/>
    </row>
    <row r="152" spans="1:23">
      <c r="A152" s="51"/>
      <c r="B152" s="70">
        <v>146</v>
      </c>
      <c r="C152" s="71">
        <f t="shared" si="30"/>
        <v>44060</v>
      </c>
      <c r="D152" s="72">
        <f t="shared" si="22"/>
        <v>962.66855023826986</v>
      </c>
      <c r="E152" s="73">
        <f t="shared" si="31"/>
        <v>864.3685502382699</v>
      </c>
      <c r="F152" s="72">
        <f>ROUND(((' Kalkulacja - LIBOR'!G152*' Kalkulacja - LIBOR'!O152*(' Kalkulacja - LIBOR'!C152-' Kalkulacja - LIBOR'!C151))/365),2)</f>
        <v>98.3</v>
      </c>
      <c r="G152" s="89">
        <f>' Kalkulacja - LIBOR'!G151-' Kalkulacja - LIBOR'!E151</f>
        <v>196374.45202045504</v>
      </c>
      <c r="H152" s="65">
        <f t="shared" si="25"/>
        <v>466.40532516439515</v>
      </c>
      <c r="I152" s="65">
        <f t="shared" si="26"/>
        <v>418.77532516439516</v>
      </c>
      <c r="J152" s="65">
        <f>ROUND(((' Kalkulacja - LIBOR'!K152*' Kalkulacja - LIBOR'!O152*(' Kalkulacja - LIBOR'!C152-C151))/365),2)</f>
        <v>47.63</v>
      </c>
      <c r="K152" s="65">
        <f>' Kalkulacja - LIBOR'!K151-' Kalkulacja - LIBOR'!I151</f>
        <v>95141.874247279411</v>
      </c>
      <c r="L152" s="66">
        <f t="shared" si="27"/>
        <v>392926.42645383923</v>
      </c>
      <c r="M152" s="66">
        <f t="shared" si="23"/>
        <v>1926.2073523964357</v>
      </c>
      <c r="N152" s="67">
        <f>VLOOKUP(C152,'Kursy NBP'!A148:C50848,3,TRUE)</f>
        <v>4.1299000000000001</v>
      </c>
      <c r="O152" s="59">
        <f t="shared" si="28"/>
        <v>5.8939999999999999E-3</v>
      </c>
      <c r="P152" s="60">
        <f t="shared" si="32"/>
        <v>1.3</v>
      </c>
      <c r="Q152" s="61">
        <f>VLOOKUP(C152,LIBOR3M!A145:B5847,2,TRUE)</f>
        <v>-0.71060000000000001</v>
      </c>
      <c r="R152" s="61">
        <f>1+(' Kalkulacja - LIBOR'!O152/12)</f>
        <v>1.0004911666666667</v>
      </c>
      <c r="S152" s="61">
        <f>' Kalkulacja - LIBOR'!S151-1</f>
        <v>215</v>
      </c>
      <c r="T152" s="61">
        <f>POWER(' Kalkulacja - LIBOR'!R152,' Kalkulacja - LIBOR'!S152)</f>
        <v>1.1113493503814531</v>
      </c>
      <c r="U152" s="63">
        <f t="shared" si="24"/>
        <v>963.53880215816582</v>
      </c>
      <c r="V152" s="64">
        <f t="shared" si="29"/>
        <v>233.30802250857545</v>
      </c>
      <c r="W152" s="33"/>
    </row>
    <row r="153" spans="1:23">
      <c r="A153" s="51"/>
      <c r="B153" s="70">
        <v>147</v>
      </c>
      <c r="C153" s="71">
        <f t="shared" si="30"/>
        <v>44090</v>
      </c>
      <c r="D153" s="72">
        <f t="shared" si="22"/>
        <v>958.85436140142201</v>
      </c>
      <c r="E153" s="73">
        <f t="shared" si="31"/>
        <v>871.40436140142197</v>
      </c>
      <c r="F153" s="72">
        <f>ROUND(((' Kalkulacja - LIBOR'!G153*' Kalkulacja - LIBOR'!O153*(' Kalkulacja - LIBOR'!C153-' Kalkulacja - LIBOR'!C152))/365),2)</f>
        <v>87.45</v>
      </c>
      <c r="G153" s="89">
        <f>' Kalkulacja - LIBOR'!G152-' Kalkulacja - LIBOR'!E152</f>
        <v>195510.08347021678</v>
      </c>
      <c r="H153" s="65">
        <f t="shared" si="25"/>
        <v>464.5574024357897</v>
      </c>
      <c r="I153" s="65">
        <f t="shared" si="26"/>
        <v>422.18740243578969</v>
      </c>
      <c r="J153" s="65">
        <f>ROUND(((' Kalkulacja - LIBOR'!K153*' Kalkulacja - LIBOR'!O153*(' Kalkulacja - LIBOR'!C153-C152))/365),2)</f>
        <v>42.37</v>
      </c>
      <c r="K153" s="65">
        <f>' Kalkulacja - LIBOR'!K152-' Kalkulacja - LIBOR'!I152</f>
        <v>94723.098922115023</v>
      </c>
      <c r="L153" s="66">
        <f t="shared" si="27"/>
        <v>395696.27343724325</v>
      </c>
      <c r="M153" s="66">
        <f t="shared" si="23"/>
        <v>1940.6420929352678</v>
      </c>
      <c r="N153" s="67">
        <f>VLOOKUP(C153,'Kursy NBP'!A149:C50849,3,TRUE)</f>
        <v>4.1773999999999996</v>
      </c>
      <c r="O153" s="59">
        <f t="shared" si="28"/>
        <v>5.4419999999999998E-3</v>
      </c>
      <c r="P153" s="60">
        <f t="shared" si="32"/>
        <v>1.3</v>
      </c>
      <c r="Q153" s="61">
        <f>VLOOKUP(C153,LIBOR3M!A146:B5849,2,TRUE)</f>
        <v>-0.75580000000000003</v>
      </c>
      <c r="R153" s="61">
        <f>1+(' Kalkulacja - LIBOR'!O153/12)</f>
        <v>1.0004535000000001</v>
      </c>
      <c r="S153" s="61">
        <f>' Kalkulacja - LIBOR'!S152-1</f>
        <v>214</v>
      </c>
      <c r="T153" s="61">
        <f>POWER(' Kalkulacja - LIBOR'!R153,' Kalkulacja - LIBOR'!S153)</f>
        <v>1.1018901251233362</v>
      </c>
      <c r="U153" s="63">
        <f t="shared" si="24"/>
        <v>981.78773153384577</v>
      </c>
      <c r="V153" s="64">
        <f t="shared" si="29"/>
        <v>235.02363468517399</v>
      </c>
      <c r="W153" s="33"/>
    </row>
    <row r="154" spans="1:23">
      <c r="A154" s="51"/>
      <c r="B154" s="70">
        <v>148</v>
      </c>
      <c r="C154" s="71">
        <f t="shared" si="30"/>
        <v>44123</v>
      </c>
      <c r="D154" s="72">
        <f t="shared" si="22"/>
        <v>958.29349391852782</v>
      </c>
      <c r="E154" s="73">
        <f t="shared" si="31"/>
        <v>863.69349391852779</v>
      </c>
      <c r="F154" s="72">
        <f>ROUND(((' Kalkulacja - LIBOR'!G154*' Kalkulacja - LIBOR'!O154*(' Kalkulacja - LIBOR'!C154-' Kalkulacja - LIBOR'!C153))/365),2)</f>
        <v>94.6</v>
      </c>
      <c r="G154" s="89">
        <f>' Kalkulacja - LIBOR'!G153-' Kalkulacja - LIBOR'!E153</f>
        <v>194638.67910881535</v>
      </c>
      <c r="H154" s="65">
        <f t="shared" si="25"/>
        <v>464.28567227058676</v>
      </c>
      <c r="I154" s="65">
        <f t="shared" si="26"/>
        <v>418.45567227058677</v>
      </c>
      <c r="J154" s="65">
        <f>ROUND(((' Kalkulacja - LIBOR'!K154*' Kalkulacja - LIBOR'!O154*(' Kalkulacja - LIBOR'!C154-C153))/365),2)</f>
        <v>45.83</v>
      </c>
      <c r="K154" s="65">
        <f>' Kalkulacja - LIBOR'!K153-' Kalkulacja - LIBOR'!I153</f>
        <v>94300.911519679226</v>
      </c>
      <c r="L154" s="66">
        <f t="shared" si="27"/>
        <v>406380.34810290567</v>
      </c>
      <c r="M154" s="66">
        <f t="shared" si="23"/>
        <v>2000.7926760828666</v>
      </c>
      <c r="N154" s="67">
        <f>VLOOKUP(C154,'Kursy NBP'!A150:C50850,3,TRUE)</f>
        <v>4.3094000000000001</v>
      </c>
      <c r="O154" s="59">
        <f t="shared" si="28"/>
        <v>5.3760000000000006E-3</v>
      </c>
      <c r="P154" s="60">
        <f t="shared" si="32"/>
        <v>1.3</v>
      </c>
      <c r="Q154" s="61">
        <f>VLOOKUP(C154,LIBOR3M!A147:B5849,2,TRUE)</f>
        <v>-0.76239999999999997</v>
      </c>
      <c r="R154" s="61">
        <f>1+(' Kalkulacja - LIBOR'!O154/12)</f>
        <v>1.000448</v>
      </c>
      <c r="S154" s="61">
        <f>' Kalkulacja - LIBOR'!S153-1</f>
        <v>213</v>
      </c>
      <c r="T154" s="61">
        <f>POWER(' Kalkulacja - LIBOR'!R154,' Kalkulacja - LIBOR'!S154)</f>
        <v>1.1001017014628511</v>
      </c>
      <c r="U154" s="63">
        <f t="shared" si="24"/>
        <v>1042.4991821643389</v>
      </c>
      <c r="V154" s="64">
        <f t="shared" si="29"/>
        <v>241.91283755611892</v>
      </c>
      <c r="W154" s="33"/>
    </row>
    <row r="155" spans="1:23">
      <c r="A155" s="51"/>
      <c r="B155" s="70">
        <v>149</v>
      </c>
      <c r="C155" s="71">
        <f t="shared" si="30"/>
        <v>44151</v>
      </c>
      <c r="D155" s="72">
        <f t="shared" si="22"/>
        <v>957.89505545090844</v>
      </c>
      <c r="E155" s="73">
        <f t="shared" si="31"/>
        <v>878.75505545090846</v>
      </c>
      <c r="F155" s="72">
        <f>ROUND(((' Kalkulacja - LIBOR'!G155*' Kalkulacja - LIBOR'!O155*(' Kalkulacja - LIBOR'!C155-' Kalkulacja - LIBOR'!C154))/365),2)</f>
        <v>79.14</v>
      </c>
      <c r="G155" s="89">
        <f>' Kalkulacja - LIBOR'!G154-' Kalkulacja - LIBOR'!E154</f>
        <v>193774.98561489684</v>
      </c>
      <c r="H155" s="65">
        <f t="shared" si="25"/>
        <v>464.09261734403884</v>
      </c>
      <c r="I155" s="65">
        <f t="shared" si="26"/>
        <v>425.75261734403887</v>
      </c>
      <c r="J155" s="65">
        <f>ROUND(((' Kalkulacja - LIBOR'!K155*' Kalkulacja - LIBOR'!O155*(' Kalkulacja - LIBOR'!C155-C154))/365),2)</f>
        <v>38.340000000000003</v>
      </c>
      <c r="K155" s="65">
        <f>' Kalkulacja - LIBOR'!K154-' Kalkulacja - LIBOR'!I154</f>
        <v>93882.455847408637</v>
      </c>
      <c r="L155" s="66">
        <f t="shared" si="27"/>
        <v>394024.66719157406</v>
      </c>
      <c r="M155" s="66">
        <f t="shared" si="23"/>
        <v>1947.7967149929311</v>
      </c>
      <c r="N155" s="67">
        <f>VLOOKUP(C155,'Kursy NBP'!A151:C50851,3,TRUE)</f>
        <v>4.1970000000000001</v>
      </c>
      <c r="O155" s="59">
        <f t="shared" si="28"/>
        <v>5.3240000000000006E-3</v>
      </c>
      <c r="P155" s="60">
        <f t="shared" si="32"/>
        <v>1.3</v>
      </c>
      <c r="Q155" s="61">
        <f>VLOOKUP(C155,LIBOR3M!A148:B5851,2,TRUE)</f>
        <v>-0.76759999999999995</v>
      </c>
      <c r="R155" s="61">
        <f>1+(' Kalkulacja - LIBOR'!O155/12)</f>
        <v>1.0004436666666667</v>
      </c>
      <c r="S155" s="61">
        <f>' Kalkulacja - LIBOR'!S154-1</f>
        <v>212</v>
      </c>
      <c r="T155" s="61">
        <f>POWER(' Kalkulacja - LIBOR'!R155,' Kalkulacja - LIBOR'!S155)</f>
        <v>1.098599816011484</v>
      </c>
      <c r="U155" s="63">
        <f t="shared" si="24"/>
        <v>989.90165954202268</v>
      </c>
      <c r="V155" s="64">
        <f t="shared" si="29"/>
        <v>235.85934227829941</v>
      </c>
      <c r="W155" s="33"/>
    </row>
    <row r="156" spans="1:23">
      <c r="A156" s="51"/>
      <c r="B156" s="70">
        <v>150</v>
      </c>
      <c r="C156" s="71">
        <f t="shared" si="30"/>
        <v>44182</v>
      </c>
      <c r="D156" s="72">
        <f t="shared" si="22"/>
        <v>955.76445520514108</v>
      </c>
      <c r="E156" s="73">
        <f t="shared" si="31"/>
        <v>872.67445520514104</v>
      </c>
      <c r="F156" s="72">
        <f>ROUND(((' Kalkulacja - LIBOR'!G156*' Kalkulacja - LIBOR'!O156*(' Kalkulacja - LIBOR'!C156-' Kalkulacja - LIBOR'!C155))/365),2)</f>
        <v>83.09</v>
      </c>
      <c r="G156" s="89">
        <f>' Kalkulacja - LIBOR'!G155-' Kalkulacja - LIBOR'!E155</f>
        <v>192896.23055944592</v>
      </c>
      <c r="H156" s="65">
        <f t="shared" si="25"/>
        <v>463.06034487503467</v>
      </c>
      <c r="I156" s="65">
        <f t="shared" si="26"/>
        <v>422.80034487503468</v>
      </c>
      <c r="J156" s="65">
        <f>ROUND(((' Kalkulacja - LIBOR'!K156*' Kalkulacja - LIBOR'!O156*(' Kalkulacja - LIBOR'!C156-C155))/365),2)</f>
        <v>40.26</v>
      </c>
      <c r="K156" s="65">
        <f>' Kalkulacja - LIBOR'!K155-' Kalkulacja - LIBOR'!I155</f>
        <v>93456.703230064595</v>
      </c>
      <c r="L156" s="66">
        <f t="shared" si="27"/>
        <v>388602.31770093163</v>
      </c>
      <c r="M156" s="66">
        <f t="shared" si="23"/>
        <v>1925.4512200248816</v>
      </c>
      <c r="N156" s="67">
        <f>VLOOKUP(C156,'Kursy NBP'!A152:C50852,3,TRUE)</f>
        <v>4.1581000000000001</v>
      </c>
      <c r="O156" s="59">
        <f t="shared" si="28"/>
        <v>5.072000000000001E-3</v>
      </c>
      <c r="P156" s="60">
        <f t="shared" si="32"/>
        <v>1.3</v>
      </c>
      <c r="Q156" s="61">
        <f>VLOOKUP(C156,LIBOR3M!A149:B5851,2,TRUE)</f>
        <v>-0.79279999999999995</v>
      </c>
      <c r="R156" s="61">
        <f>1+(' Kalkulacja - LIBOR'!O156/12)</f>
        <v>1.0004226666666667</v>
      </c>
      <c r="S156" s="61">
        <f>' Kalkulacja - LIBOR'!S155-1</f>
        <v>211</v>
      </c>
      <c r="T156" s="61">
        <f>POWER(' Kalkulacja - LIBOR'!R156,' Kalkulacja - LIBOR'!S156)</f>
        <v>1.0932597446120857</v>
      </c>
      <c r="U156" s="63">
        <f t="shared" si="24"/>
        <v>969.68676481974057</v>
      </c>
      <c r="V156" s="64">
        <f t="shared" si="29"/>
        <v>233.20429158022668</v>
      </c>
      <c r="W156" s="33"/>
    </row>
    <row r="157" spans="1:23">
      <c r="A157" s="51"/>
      <c r="B157" s="70">
        <v>151</v>
      </c>
      <c r="C157" s="71">
        <f t="shared" si="30"/>
        <v>44214</v>
      </c>
      <c r="D157" s="72">
        <f t="shared" si="22"/>
        <v>958.09122789607477</v>
      </c>
      <c r="E157" s="73">
        <f t="shared" si="31"/>
        <v>867.99122789607475</v>
      </c>
      <c r="F157" s="72">
        <f>ROUND(((' Kalkulacja - LIBOR'!G157*' Kalkulacja - LIBOR'!O157*(' Kalkulacja - LIBOR'!C157-' Kalkulacja - LIBOR'!C156))/365),2)</f>
        <v>90.1</v>
      </c>
      <c r="G157" s="89">
        <f>' Kalkulacja - LIBOR'!G156-' Kalkulacja - LIBOR'!E156</f>
        <v>192023.55610424076</v>
      </c>
      <c r="H157" s="65">
        <f t="shared" si="25"/>
        <v>464.18766561560892</v>
      </c>
      <c r="I157" s="65">
        <f t="shared" si="26"/>
        <v>420.53766561560894</v>
      </c>
      <c r="J157" s="65">
        <f>ROUND(((' Kalkulacja - LIBOR'!K157*' Kalkulacja - LIBOR'!O157*(' Kalkulacja - LIBOR'!C157-C156))/365),2)</f>
        <v>43.65</v>
      </c>
      <c r="K157" s="65">
        <f>' Kalkulacja - LIBOR'!K156-' Kalkulacja - LIBOR'!I156</f>
        <v>93033.902885189556</v>
      </c>
      <c r="L157" s="66">
        <f t="shared" si="27"/>
        <v>393449.67869175517</v>
      </c>
      <c r="M157" s="66">
        <f t="shared" si="23"/>
        <v>1963.0960566549716</v>
      </c>
      <c r="N157" s="67">
        <f>VLOOKUP(C157,'Kursy NBP'!A153:C50853,3,TRUE)</f>
        <v>4.2290999999999999</v>
      </c>
      <c r="O157" s="59">
        <f t="shared" si="28"/>
        <v>5.352E-3</v>
      </c>
      <c r="P157" s="60">
        <f t="shared" si="32"/>
        <v>1.3</v>
      </c>
      <c r="Q157" s="61">
        <f>VLOOKUP(C157,LIBOR3M!A150:B5853,2,TRUE)</f>
        <v>-0.76480000000000004</v>
      </c>
      <c r="R157" s="61">
        <f>1+(' Kalkulacja - LIBOR'!O157/12)</f>
        <v>1.0004459999999999</v>
      </c>
      <c r="S157" s="61">
        <f>' Kalkulacja - LIBOR'!S156-1</f>
        <v>210</v>
      </c>
      <c r="T157" s="61">
        <f>POWER(' Kalkulacja - LIBOR'!R157,' Kalkulacja - LIBOR'!S157)</f>
        <v>1.098163369233395</v>
      </c>
      <c r="U157" s="63">
        <f t="shared" si="24"/>
        <v>1005.0048287588968</v>
      </c>
      <c r="V157" s="64">
        <f t="shared" si="29"/>
        <v>237.64035581066818</v>
      </c>
      <c r="W157" s="33"/>
    </row>
    <row r="158" spans="1:23">
      <c r="A158" s="51"/>
      <c r="B158" s="70">
        <v>152</v>
      </c>
      <c r="C158" s="71">
        <f t="shared" si="30"/>
        <v>44242</v>
      </c>
      <c r="D158" s="72">
        <f t="shared" si="22"/>
        <v>959.08741977999796</v>
      </c>
      <c r="E158" s="73">
        <f t="shared" si="31"/>
        <v>878.87741977999792</v>
      </c>
      <c r="F158" s="72">
        <f>ROUND(((' Kalkulacja - LIBOR'!G158*' Kalkulacja - LIBOR'!O158*(' Kalkulacja - LIBOR'!C158-' Kalkulacja - LIBOR'!C157))/365),2)</f>
        <v>80.209999999999994</v>
      </c>
      <c r="G158" s="89">
        <f>' Kalkulacja - LIBOR'!G157-' Kalkulacja - LIBOR'!E157</f>
        <v>191155.5648763447</v>
      </c>
      <c r="H158" s="65">
        <f t="shared" si="25"/>
        <v>464.67029899465774</v>
      </c>
      <c r="I158" s="65">
        <f t="shared" si="26"/>
        <v>425.81029899465773</v>
      </c>
      <c r="J158" s="65">
        <f>ROUND(((' Kalkulacja - LIBOR'!K158*' Kalkulacja - LIBOR'!O158*(' Kalkulacja - LIBOR'!C158-C157))/365),2)</f>
        <v>38.86</v>
      </c>
      <c r="K158" s="65">
        <f>' Kalkulacja - LIBOR'!K157-' Kalkulacja - LIBOR'!I157</f>
        <v>92613.365219573941</v>
      </c>
      <c r="L158" s="66">
        <f t="shared" si="27"/>
        <v>384215.80694992444</v>
      </c>
      <c r="M158" s="66">
        <f t="shared" si="23"/>
        <v>1927.7312024092371</v>
      </c>
      <c r="N158" s="67">
        <f>VLOOKUP(C158,'Kursy NBP'!A154:C50854,3,TRUE)</f>
        <v>4.1486000000000001</v>
      </c>
      <c r="O158" s="59">
        <f t="shared" si="28"/>
        <v>5.47E-3</v>
      </c>
      <c r="P158" s="60">
        <f t="shared" si="32"/>
        <v>1.3</v>
      </c>
      <c r="Q158" s="61">
        <f>VLOOKUP(C158,LIBOR3M!A151:B5853,2,TRUE)</f>
        <v>-0.753</v>
      </c>
      <c r="R158" s="61">
        <f>1+(' Kalkulacja - LIBOR'!O158/12)</f>
        <v>1.0004558333333333</v>
      </c>
      <c r="S158" s="61">
        <f>' Kalkulacja - LIBOR'!S157-1</f>
        <v>209</v>
      </c>
      <c r="T158" s="61">
        <f>POWER(' Kalkulacja - LIBOR'!R158,' Kalkulacja - LIBOR'!S158)</f>
        <v>1.0999310101939503</v>
      </c>
      <c r="U158" s="63">
        <f t="shared" si="24"/>
        <v>968.64378262923913</v>
      </c>
      <c r="V158" s="64">
        <f t="shared" si="29"/>
        <v>233.48690706002967</v>
      </c>
      <c r="W158" s="33"/>
    </row>
    <row r="159" spans="1:23">
      <c r="A159" s="51"/>
      <c r="B159" s="70">
        <v>153</v>
      </c>
      <c r="C159" s="71">
        <f t="shared" si="30"/>
        <v>44272</v>
      </c>
      <c r="D159" s="72">
        <f t="shared" si="22"/>
        <v>958.6745949348865</v>
      </c>
      <c r="E159" s="73">
        <f t="shared" si="31"/>
        <v>873.84459493488646</v>
      </c>
      <c r="F159" s="72">
        <f>ROUND(((' Kalkulacja - LIBOR'!G159*' Kalkulacja - LIBOR'!O159*(' Kalkulacja - LIBOR'!C159-' Kalkulacja - LIBOR'!C158))/365),2)</f>
        <v>84.83</v>
      </c>
      <c r="G159" s="89">
        <f>' Kalkulacja - LIBOR'!G158-' Kalkulacja - LIBOR'!E158</f>
        <v>190276.68745656469</v>
      </c>
      <c r="H159" s="65">
        <f t="shared" si="25"/>
        <v>464.47028300142313</v>
      </c>
      <c r="I159" s="65">
        <f t="shared" si="26"/>
        <v>423.3702830014231</v>
      </c>
      <c r="J159" s="65">
        <f>ROUND(((' Kalkulacja - LIBOR'!K159*' Kalkulacja - LIBOR'!O159*(' Kalkulacja - LIBOR'!C159-C158))/365),2)</f>
        <v>41.1</v>
      </c>
      <c r="K159" s="65">
        <f>' Kalkulacja - LIBOR'!K158-' Kalkulacja - LIBOR'!I158</f>
        <v>92187.554920579278</v>
      </c>
      <c r="L159" s="66">
        <f t="shared" si="27"/>
        <v>384919.91681538668</v>
      </c>
      <c r="M159" s="66">
        <f t="shared" si="23"/>
        <v>1939.3492196441421</v>
      </c>
      <c r="N159" s="67">
        <f>VLOOKUP(C159,'Kursy NBP'!A155:C50855,3,TRUE)</f>
        <v>4.1753999999999998</v>
      </c>
      <c r="O159" s="59">
        <f t="shared" si="28"/>
        <v>5.424E-3</v>
      </c>
      <c r="P159" s="60">
        <f t="shared" si="32"/>
        <v>1.3</v>
      </c>
      <c r="Q159" s="61">
        <f>VLOOKUP(C159,LIBOR3M!A152:B5855,2,TRUE)</f>
        <v>-0.75760000000000005</v>
      </c>
      <c r="R159" s="61">
        <f>1+(' Kalkulacja - LIBOR'!O159/12)</f>
        <v>1.0004519999999999</v>
      </c>
      <c r="S159" s="61">
        <f>' Kalkulacja - LIBOR'!S158-1</f>
        <v>208</v>
      </c>
      <c r="T159" s="61">
        <f>POWER(' Kalkulacja - LIBOR'!R159,' Kalkulacja - LIBOR'!S159)</f>
        <v>1.0985539881438069</v>
      </c>
      <c r="U159" s="63">
        <f t="shared" si="24"/>
        <v>980.67462470925557</v>
      </c>
      <c r="V159" s="64">
        <f t="shared" si="29"/>
        <v>234.86962319999415</v>
      </c>
      <c r="W159" s="33"/>
    </row>
    <row r="160" spans="1:23">
      <c r="A160" s="51"/>
      <c r="B160" s="70">
        <v>154</v>
      </c>
      <c r="C160" s="71">
        <f t="shared" si="30"/>
        <v>44302</v>
      </c>
      <c r="D160" s="72">
        <f t="shared" si="22"/>
        <v>959.14292443327963</v>
      </c>
      <c r="E160" s="73">
        <f t="shared" si="31"/>
        <v>873.8029244332796</v>
      </c>
      <c r="F160" s="72">
        <f>ROUND(((' Kalkulacja - LIBOR'!G160*' Kalkulacja - LIBOR'!O160*(' Kalkulacja - LIBOR'!C160-' Kalkulacja - LIBOR'!C159))/365),2)</f>
        <v>85.34</v>
      </c>
      <c r="G160" s="89">
        <f>' Kalkulacja - LIBOR'!G159-' Kalkulacja - LIBOR'!E159</f>
        <v>189402.84286162979</v>
      </c>
      <c r="H160" s="65">
        <f t="shared" si="25"/>
        <v>464.69718765426404</v>
      </c>
      <c r="I160" s="65">
        <f t="shared" si="26"/>
        <v>423.34718765426402</v>
      </c>
      <c r="J160" s="65">
        <f>ROUND(((' Kalkulacja - LIBOR'!K160*' Kalkulacja - LIBOR'!O160*(' Kalkulacja - LIBOR'!C160-C159))/365),2)</f>
        <v>41.35</v>
      </c>
      <c r="K160" s="65">
        <f>' Kalkulacja - LIBOR'!K159-' Kalkulacja - LIBOR'!I159</f>
        <v>91764.184637577855</v>
      </c>
      <c r="L160" s="66">
        <f t="shared" si="27"/>
        <v>378793.37776545767</v>
      </c>
      <c r="M160" s="66">
        <f t="shared" si="23"/>
        <v>1918.2235209180367</v>
      </c>
      <c r="N160" s="67">
        <f>VLOOKUP(C160,'Kursy NBP'!A156:C50856,3,TRUE)</f>
        <v>4.1279000000000003</v>
      </c>
      <c r="O160" s="59">
        <f t="shared" si="28"/>
        <v>5.4819999999999999E-3</v>
      </c>
      <c r="P160" s="60">
        <f t="shared" si="32"/>
        <v>1.3</v>
      </c>
      <c r="Q160" s="61">
        <f>VLOOKUP(C160,LIBOR3M!A153:B5855,2,TRUE)</f>
        <v>-0.75180000000000002</v>
      </c>
      <c r="R160" s="61">
        <f>1+(' Kalkulacja - LIBOR'!O160/12)</f>
        <v>1.0004568333333332</v>
      </c>
      <c r="S160" s="61">
        <f>' Kalkulacja - LIBOR'!S159-1</f>
        <v>207</v>
      </c>
      <c r="T160" s="61">
        <f>POWER(' Kalkulacja - LIBOR'!R160,' Kalkulacja - LIBOR'!S160)</f>
        <v>1.0991563230371586</v>
      </c>
      <c r="U160" s="63">
        <f t="shared" si="24"/>
        <v>959.08059648475705</v>
      </c>
      <c r="V160" s="64">
        <f t="shared" si="29"/>
        <v>232.34104423187503</v>
      </c>
      <c r="W160" s="33"/>
    </row>
    <row r="161" spans="1:23">
      <c r="A161" s="51"/>
      <c r="B161" s="70">
        <v>155</v>
      </c>
      <c r="C161" s="71">
        <f t="shared" si="30"/>
        <v>44333</v>
      </c>
      <c r="D161" s="72">
        <f t="shared" si="22"/>
        <v>959.60907485089444</v>
      </c>
      <c r="E161" s="73">
        <f t="shared" si="31"/>
        <v>870.89907485089441</v>
      </c>
      <c r="F161" s="72">
        <f>ROUND(((' Kalkulacja - LIBOR'!G161*' Kalkulacja - LIBOR'!O161*(' Kalkulacja - LIBOR'!C161-' Kalkulacja - LIBOR'!C160))/365),2)</f>
        <v>88.71</v>
      </c>
      <c r="G161" s="89">
        <f>' Kalkulacja - LIBOR'!G160-' Kalkulacja - LIBOR'!E160</f>
        <v>188529.0399371965</v>
      </c>
      <c r="H161" s="65">
        <f t="shared" si="25"/>
        <v>464.92305138044469</v>
      </c>
      <c r="I161" s="65">
        <f t="shared" si="26"/>
        <v>421.94305138044467</v>
      </c>
      <c r="J161" s="65">
        <f>ROUND(((' Kalkulacja - LIBOR'!K161*' Kalkulacja - LIBOR'!O161*(' Kalkulacja - LIBOR'!C161-C160))/365),2)</f>
        <v>42.98</v>
      </c>
      <c r="K161" s="65">
        <f>' Kalkulacja - LIBOR'!K160-' Kalkulacja - LIBOR'!I160</f>
        <v>91340.837449923594</v>
      </c>
      <c r="L161" s="66">
        <f t="shared" si="27"/>
        <v>377666.96060419903</v>
      </c>
      <c r="M161" s="66">
        <f t="shared" si="23"/>
        <v>1922.3173405427244</v>
      </c>
      <c r="N161" s="67">
        <f>VLOOKUP(C161,'Kursy NBP'!A157:C50857,3,TRUE)</f>
        <v>4.1346999999999996</v>
      </c>
      <c r="O161" s="59">
        <f t="shared" si="28"/>
        <v>5.5400000000000007E-3</v>
      </c>
      <c r="P161" s="60">
        <f t="shared" si="32"/>
        <v>1.3</v>
      </c>
      <c r="Q161" s="61">
        <f>VLOOKUP(C161,LIBOR3M!A154:B5857,2,TRUE)</f>
        <v>-0.746</v>
      </c>
      <c r="R161" s="61">
        <f>1+(' Kalkulacja - LIBOR'!O161/12)</f>
        <v>1.0004616666666666</v>
      </c>
      <c r="S161" s="61">
        <f>' Kalkulacja - LIBOR'!S160-1</f>
        <v>206</v>
      </c>
      <c r="T161" s="61">
        <f>POWER(' Kalkulacja - LIBOR'!R161,' Kalkulacja - LIBOR'!S161)</f>
        <v>1.0997483567784283</v>
      </c>
      <c r="U161" s="63">
        <f t="shared" si="24"/>
        <v>962.70826569182998</v>
      </c>
      <c r="V161" s="64">
        <f t="shared" si="29"/>
        <v>232.8363038894793</v>
      </c>
      <c r="W161" s="33"/>
    </row>
    <row r="162" spans="1:23">
      <c r="A162" s="51"/>
      <c r="B162" s="70">
        <v>156</v>
      </c>
      <c r="C162" s="71">
        <f t="shared" si="30"/>
        <v>44363</v>
      </c>
      <c r="D162" s="72">
        <f t="shared" si="22"/>
        <v>958.58071290688861</v>
      </c>
      <c r="E162" s="73">
        <f t="shared" si="31"/>
        <v>875.11071290688858</v>
      </c>
      <c r="F162" s="72">
        <f>ROUND(((' Kalkulacja - LIBOR'!G162*' Kalkulacja - LIBOR'!O162*(' Kalkulacja - LIBOR'!C162-' Kalkulacja - LIBOR'!C161))/365),2)</f>
        <v>83.47</v>
      </c>
      <c r="G162" s="89">
        <f>' Kalkulacja - LIBOR'!G161-' Kalkulacja - LIBOR'!E161</f>
        <v>187658.14086234561</v>
      </c>
      <c r="H162" s="65">
        <f t="shared" si="25"/>
        <v>464.42482169314314</v>
      </c>
      <c r="I162" s="65">
        <f t="shared" si="26"/>
        <v>423.98482169314315</v>
      </c>
      <c r="J162" s="65">
        <f>ROUND(((' Kalkulacja - LIBOR'!K162*' Kalkulacja - LIBOR'!O162*(' Kalkulacja - LIBOR'!C162-C161))/365),2)</f>
        <v>40.44</v>
      </c>
      <c r="K162" s="65">
        <f>' Kalkulacja - LIBOR'!K161-' Kalkulacja - LIBOR'!I161</f>
        <v>90918.894398543154</v>
      </c>
      <c r="L162" s="66">
        <f t="shared" si="27"/>
        <v>377922.56834642432</v>
      </c>
      <c r="M162" s="66">
        <f t="shared" si="23"/>
        <v>1930.4746563318881</v>
      </c>
      <c r="N162" s="67">
        <f>VLOOKUP(C162,'Kursy NBP'!A158:C50858,3,TRUE)</f>
        <v>4.1566999999999998</v>
      </c>
      <c r="O162" s="59">
        <f t="shared" si="28"/>
        <v>5.4120000000000001E-3</v>
      </c>
      <c r="P162" s="60">
        <f t="shared" si="32"/>
        <v>1.3</v>
      </c>
      <c r="Q162" s="61">
        <f>VLOOKUP(C162,LIBOR3M!A155:B5857,2,TRUE)</f>
        <v>-0.75880000000000003</v>
      </c>
      <c r="R162" s="61">
        <f>1+(' Kalkulacja - LIBOR'!O162/12)</f>
        <v>1.000451</v>
      </c>
      <c r="S162" s="61">
        <f>' Kalkulacja - LIBOR'!S161-1</f>
        <v>205</v>
      </c>
      <c r="T162" s="61">
        <f>POWER(' Kalkulacja - LIBOR'!R162,' Kalkulacja - LIBOR'!S162)</f>
        <v>1.0968409206141458</v>
      </c>
      <c r="U162" s="63">
        <f t="shared" si="24"/>
        <v>971.89394342499952</v>
      </c>
      <c r="V162" s="64">
        <f t="shared" si="29"/>
        <v>233.81382910120999</v>
      </c>
      <c r="W162" s="33"/>
    </row>
    <row r="163" spans="1:23">
      <c r="A163" s="51"/>
      <c r="B163" s="70">
        <v>157</v>
      </c>
      <c r="C163" s="71">
        <f t="shared" si="30"/>
        <v>44396</v>
      </c>
      <c r="D163" s="72">
        <f t="shared" si="22"/>
        <v>958.86490349148062</v>
      </c>
      <c r="E163" s="73">
        <f t="shared" si="31"/>
        <v>866.86490349148062</v>
      </c>
      <c r="F163" s="72">
        <f>ROUND(((' Kalkulacja - LIBOR'!G163*' Kalkulacja - LIBOR'!O163*(' Kalkulacja - LIBOR'!C163-' Kalkulacja - LIBOR'!C162))/365),2)</f>
        <v>92</v>
      </c>
      <c r="G163" s="89">
        <f>' Kalkulacja - LIBOR'!G162-' Kalkulacja - LIBOR'!E162</f>
        <v>186783.03014943871</v>
      </c>
      <c r="H163" s="65">
        <f t="shared" si="25"/>
        <v>464.56250692824136</v>
      </c>
      <c r="I163" s="65">
        <f t="shared" si="26"/>
        <v>419.99250692824137</v>
      </c>
      <c r="J163" s="65">
        <f>ROUND(((' Kalkulacja - LIBOR'!K163*' Kalkulacja - LIBOR'!O163*(' Kalkulacja - LIBOR'!C163-C162))/365),2)</f>
        <v>44.57</v>
      </c>
      <c r="K163" s="65">
        <f>' Kalkulacja - LIBOR'!K162-' Kalkulacja - LIBOR'!I162</f>
        <v>90494.909576850012</v>
      </c>
      <c r="L163" s="66">
        <f t="shared" si="27"/>
        <v>382766.31903720251</v>
      </c>
      <c r="M163" s="66">
        <f t="shared" si="23"/>
        <v>1964.9600355543826</v>
      </c>
      <c r="N163" s="67">
        <f>VLOOKUP(C163,'Kursy NBP'!A159:C50859,3,TRUE)</f>
        <v>4.2297000000000002</v>
      </c>
      <c r="O163" s="59">
        <f t="shared" si="28"/>
        <v>5.4480000000000006E-3</v>
      </c>
      <c r="P163" s="60">
        <f t="shared" si="32"/>
        <v>1.3</v>
      </c>
      <c r="Q163" s="61">
        <f>VLOOKUP(C163,LIBOR3M!A156:B5859,2,TRUE)</f>
        <v>-0.75519999999999998</v>
      </c>
      <c r="R163" s="61">
        <f>1+(' Kalkulacja - LIBOR'!O163/12)</f>
        <v>1.000454</v>
      </c>
      <c r="S163" s="61">
        <f>' Kalkulacja - LIBOR'!S162-1</f>
        <v>204</v>
      </c>
      <c r="T163" s="61">
        <f>POWER(' Kalkulacja - LIBOR'!R163,' Kalkulacja - LIBOR'!S163)</f>
        <v>1.0970173340927898</v>
      </c>
      <c r="U163" s="63">
        <f t="shared" si="24"/>
        <v>1006.0951320629019</v>
      </c>
      <c r="V163" s="64">
        <f t="shared" si="29"/>
        <v>237.86441876797454</v>
      </c>
      <c r="W163" s="33"/>
    </row>
    <row r="164" spans="1:23" ht="14.25" customHeight="1">
      <c r="A164" s="51"/>
      <c r="B164" s="70">
        <v>158</v>
      </c>
      <c r="C164" s="71">
        <f t="shared" si="30"/>
        <v>44425</v>
      </c>
      <c r="D164" s="72">
        <f t="shared" si="22"/>
        <v>958.46889070533564</v>
      </c>
      <c r="E164" s="73">
        <f t="shared" si="31"/>
        <v>878.78889070533569</v>
      </c>
      <c r="F164" s="72">
        <f>ROUND(((' Kalkulacja - LIBOR'!G164*' Kalkulacja - LIBOR'!O164*(' Kalkulacja - LIBOR'!C164-' Kalkulacja - LIBOR'!C163))/365),2)</f>
        <v>79.680000000000007</v>
      </c>
      <c r="G164" s="89">
        <f>' Kalkulacja - LIBOR'!G163-' Kalkulacja - LIBOR'!E163</f>
        <v>185916.16524594722</v>
      </c>
      <c r="H164" s="65">
        <f t="shared" si="25"/>
        <v>464.37062495438386</v>
      </c>
      <c r="I164" s="65">
        <f t="shared" si="26"/>
        <v>425.77062495438383</v>
      </c>
      <c r="J164" s="65">
        <f>ROUND(((' Kalkulacja - LIBOR'!K164*' Kalkulacja - LIBOR'!O164*(' Kalkulacja - LIBOR'!C164-C163))/365),2)</f>
        <v>38.6</v>
      </c>
      <c r="K164" s="65">
        <f>' Kalkulacja - LIBOR'!K163-' Kalkulacja - LIBOR'!I163</f>
        <v>90074.917069921765</v>
      </c>
      <c r="L164" s="66">
        <f t="shared" si="27"/>
        <v>381566.35619989561</v>
      </c>
      <c r="M164" s="66">
        <f t="shared" si="23"/>
        <v>1967.1204043692655</v>
      </c>
      <c r="N164" s="67">
        <f>VLOOKUP(C164,'Kursy NBP'!A160:C50860,3,TRUE)</f>
        <v>4.2361000000000004</v>
      </c>
      <c r="O164" s="59">
        <f t="shared" si="28"/>
        <v>5.3939999999999995E-3</v>
      </c>
      <c r="P164" s="60">
        <f t="shared" si="32"/>
        <v>1.3</v>
      </c>
      <c r="Q164" s="61">
        <f>VLOOKUP(C164,LIBOR3M!A157:B5859,2,TRUE)</f>
        <v>-0.76060000000000005</v>
      </c>
      <c r="R164" s="61">
        <f>1+(' Kalkulacja - LIBOR'!O164/12)</f>
        <v>1.0004495</v>
      </c>
      <c r="S164" s="61">
        <f>' Kalkulacja - LIBOR'!S163-1</f>
        <v>203</v>
      </c>
      <c r="T164" s="61">
        <f>POWER(' Kalkulacja - LIBOR'!R164,' Kalkulacja - LIBOR'!S164)</f>
        <v>1.095518752918307</v>
      </c>
      <c r="U164" s="63">
        <f t="shared" si="24"/>
        <v>1008.6515136639299</v>
      </c>
      <c r="V164" s="64">
        <f t="shared" si="29"/>
        <v>238.10852285449585</v>
      </c>
      <c r="W164" s="33"/>
    </row>
    <row r="165" spans="1:23">
      <c r="A165" s="51"/>
      <c r="B165" s="70">
        <v>159</v>
      </c>
      <c r="C165" s="71">
        <f t="shared" si="30"/>
        <v>44455</v>
      </c>
      <c r="D165" s="72">
        <f t="shared" si="22"/>
        <v>958.44874499002674</v>
      </c>
      <c r="E165" s="73">
        <f t="shared" si="31"/>
        <v>876.41874499002677</v>
      </c>
      <c r="F165" s="72">
        <f>ROUND(((' Kalkulacja - LIBOR'!G165*' Kalkulacja - LIBOR'!O165*(' Kalkulacja - LIBOR'!C165-' Kalkulacja - LIBOR'!C164))/365),2)</f>
        <v>82.03</v>
      </c>
      <c r="G165" s="89">
        <f>' Kalkulacja - LIBOR'!G164-' Kalkulacja - LIBOR'!E164</f>
        <v>185037.3763552419</v>
      </c>
      <c r="H165" s="65">
        <f t="shared" si="25"/>
        <v>464.36084207466104</v>
      </c>
      <c r="I165" s="65">
        <f t="shared" si="26"/>
        <v>424.61084207466104</v>
      </c>
      <c r="J165" s="65">
        <f>ROUND(((' Kalkulacja - LIBOR'!K165*' Kalkulacja - LIBOR'!O165*(' Kalkulacja - LIBOR'!C165-C164))/365),2)</f>
        <v>39.75</v>
      </c>
      <c r="K165" s="65">
        <f>' Kalkulacja - LIBOR'!K164-' Kalkulacja - LIBOR'!I164</f>
        <v>89649.14644496738</v>
      </c>
      <c r="L165" s="66">
        <f t="shared" si="27"/>
        <v>379762.74925552635</v>
      </c>
      <c r="M165" s="66">
        <f t="shared" si="23"/>
        <v>1967.0789631124719</v>
      </c>
      <c r="N165" s="67">
        <f>VLOOKUP(C165,'Kursy NBP'!A161:C50861,3,TRUE)</f>
        <v>4.2361000000000004</v>
      </c>
      <c r="O165" s="59">
        <f t="shared" si="28"/>
        <v>5.3939999999999995E-3</v>
      </c>
      <c r="P165" s="60">
        <f t="shared" si="32"/>
        <v>1.3</v>
      </c>
      <c r="Q165" s="61">
        <f>VLOOKUP(C165,LIBOR3M!A158:B5861,2,TRUE)</f>
        <v>-0.76060000000000005</v>
      </c>
      <c r="R165" s="61">
        <f>1+(' Kalkulacja - LIBOR'!O165/12)</f>
        <v>1.0004495</v>
      </c>
      <c r="S165" s="61">
        <f>' Kalkulacja - LIBOR'!S164-1</f>
        <v>202</v>
      </c>
      <c r="T165" s="61">
        <f>POWER(' Kalkulacja - LIBOR'!R165,' Kalkulacja - LIBOR'!S165)</f>
        <v>1.0950265384892561</v>
      </c>
      <c r="U165" s="63">
        <f t="shared" si="24"/>
        <v>1008.6302181224452</v>
      </c>
      <c r="V165" s="64">
        <f t="shared" si="29"/>
        <v>238.10349569709049</v>
      </c>
      <c r="W165" s="33"/>
    </row>
    <row r="166" spans="1:23">
      <c r="A166" s="51"/>
      <c r="B166" s="70">
        <v>160</v>
      </c>
      <c r="C166" s="71">
        <f t="shared" si="30"/>
        <v>44487</v>
      </c>
      <c r="D166" s="72">
        <f t="shared" si="22"/>
        <v>958.44278961956138</v>
      </c>
      <c r="E166" s="73">
        <f t="shared" si="31"/>
        <v>871.35278961956135</v>
      </c>
      <c r="F166" s="72">
        <f>ROUND(((' Kalkulacja - LIBOR'!G166*' Kalkulacja - LIBOR'!O166*(' Kalkulacja - LIBOR'!C166-' Kalkulacja - LIBOR'!C165))/365),2)</f>
        <v>87.09</v>
      </c>
      <c r="G166" s="89">
        <f>' Kalkulacja - LIBOR'!G165-' Kalkulacja - LIBOR'!E165</f>
        <v>184160.95761025188</v>
      </c>
      <c r="H166" s="65">
        <f t="shared" si="25"/>
        <v>464.35799376504667</v>
      </c>
      <c r="I166" s="65">
        <f t="shared" si="26"/>
        <v>422.16799376504667</v>
      </c>
      <c r="J166" s="65">
        <f>ROUND(((' Kalkulacja - LIBOR'!K166*' Kalkulacja - LIBOR'!O166*(' Kalkulacja - LIBOR'!C166-C165))/365),2)</f>
        <v>42.19</v>
      </c>
      <c r="K166" s="65">
        <f>' Kalkulacja - LIBOR'!K165-' Kalkulacja - LIBOR'!I165</f>
        <v>89224.53560289272</v>
      </c>
      <c r="L166" s="66">
        <f t="shared" si="27"/>
        <v>377964.0552674139</v>
      </c>
      <c r="M166" s="66">
        <f t="shared" si="23"/>
        <v>1967.0668973881145</v>
      </c>
      <c r="N166" s="67">
        <f>VLOOKUP(C166,'Kursy NBP'!A162:C50862,3,TRUE)</f>
        <v>4.2361000000000004</v>
      </c>
      <c r="O166" s="59">
        <f t="shared" si="28"/>
        <v>5.3939999999999995E-3</v>
      </c>
      <c r="P166" s="60">
        <f t="shared" si="32"/>
        <v>1.3</v>
      </c>
      <c r="Q166" s="61">
        <f>VLOOKUP(C166,LIBOR3M!A159:B5861,2,TRUE)</f>
        <v>-0.76060000000000005</v>
      </c>
      <c r="R166" s="61">
        <f>1+(' Kalkulacja - LIBOR'!O166/12)</f>
        <v>1.0004495</v>
      </c>
      <c r="S166" s="61">
        <f>' Kalkulacja - LIBOR'!S165-1</f>
        <v>201</v>
      </c>
      <c r="T166" s="61">
        <f>POWER(' Kalkulacja - LIBOR'!R166,' Kalkulacja - LIBOR'!S166)</f>
        <v>1.0945345452111837</v>
      </c>
      <c r="U166" s="63">
        <f t="shared" si="24"/>
        <v>1008.6241077685531</v>
      </c>
      <c r="V166" s="64">
        <f t="shared" si="29"/>
        <v>238.10205324910956</v>
      </c>
      <c r="W166" s="33"/>
    </row>
    <row r="167" spans="1:23">
      <c r="A167" s="51"/>
      <c r="B167" s="70">
        <v>161</v>
      </c>
      <c r="C167" s="71">
        <f t="shared" si="30"/>
        <v>44516</v>
      </c>
      <c r="D167" s="72">
        <f t="shared" si="22"/>
        <v>958.46532581122392</v>
      </c>
      <c r="E167" s="73">
        <f t="shared" si="31"/>
        <v>879.91532581122397</v>
      </c>
      <c r="F167" s="72">
        <f>ROUND(((' Kalkulacja - LIBOR'!G167*' Kalkulacja - LIBOR'!O167*(' Kalkulacja - LIBOR'!C167-' Kalkulacja - LIBOR'!C166))/365),2)</f>
        <v>78.55</v>
      </c>
      <c r="G167" s="89">
        <f>' Kalkulacja - LIBOR'!G166-' Kalkulacja - LIBOR'!E166</f>
        <v>183289.60482063232</v>
      </c>
      <c r="H167" s="65">
        <f t="shared" si="25"/>
        <v>464.36888925906851</v>
      </c>
      <c r="I167" s="65">
        <f t="shared" si="26"/>
        <v>426.30888925906851</v>
      </c>
      <c r="J167" s="65">
        <f>ROUND(((' Kalkulacja - LIBOR'!K167*' Kalkulacja - LIBOR'!O167*(' Kalkulacja - LIBOR'!C167-C166))/365),2)</f>
        <v>38.06</v>
      </c>
      <c r="K167" s="65">
        <f>' Kalkulacja - LIBOR'!K166-' Kalkulacja - LIBOR'!I166</f>
        <v>88802.367609127672</v>
      </c>
      <c r="L167" s="66">
        <f t="shared" si="27"/>
        <v>376175.70942902577</v>
      </c>
      <c r="M167" s="66">
        <f t="shared" si="23"/>
        <v>1967.1130517903403</v>
      </c>
      <c r="N167" s="67">
        <f>VLOOKUP(C167,'Kursy NBP'!A163:C50863,3,TRUE)</f>
        <v>4.2361000000000004</v>
      </c>
      <c r="O167" s="59">
        <f t="shared" si="28"/>
        <v>5.3939999999999995E-3</v>
      </c>
      <c r="P167" s="60">
        <f t="shared" si="32"/>
        <v>1.3</v>
      </c>
      <c r="Q167" s="61">
        <f>VLOOKUP(C167,LIBOR3M!A160:B5863,2,TRUE)</f>
        <v>-0.76060000000000005</v>
      </c>
      <c r="R167" s="61">
        <f>1+(' Kalkulacja - LIBOR'!O167/12)</f>
        <v>1.0004495</v>
      </c>
      <c r="S167" s="61">
        <f>' Kalkulacja - LIBOR'!S166-1</f>
        <v>200</v>
      </c>
      <c r="T167" s="61">
        <f>POWER(' Kalkulacja - LIBOR'!R167,' Kalkulacja - LIBOR'!S167)</f>
        <v>1.0940427729847271</v>
      </c>
      <c r="U167" s="63">
        <f t="shared" si="24"/>
        <v>1008.6477259791163</v>
      </c>
      <c r="V167" s="64">
        <f t="shared" si="29"/>
        <v>238.10762871016175</v>
      </c>
      <c r="W167" s="33"/>
    </row>
    <row r="168" spans="1:23">
      <c r="A168" s="51"/>
      <c r="B168" s="70">
        <v>162</v>
      </c>
      <c r="C168" s="71">
        <f t="shared" si="30"/>
        <v>44547</v>
      </c>
      <c r="D168" s="72">
        <f t="shared" si="22"/>
        <v>958.44515603988418</v>
      </c>
      <c r="E168" s="73">
        <f t="shared" si="31"/>
        <v>874.87515603988413</v>
      </c>
      <c r="F168" s="72">
        <f>ROUND(((' Kalkulacja - LIBOR'!G168*' Kalkulacja - LIBOR'!O168*(' Kalkulacja - LIBOR'!C168-' Kalkulacja - LIBOR'!C167))/365),2)</f>
        <v>83.57</v>
      </c>
      <c r="G168" s="89">
        <f>' Kalkulacja - LIBOR'!G167-' Kalkulacja - LIBOR'!E167</f>
        <v>182409.6894948211</v>
      </c>
      <c r="H168" s="65">
        <f t="shared" si="25"/>
        <v>464.35913368713506</v>
      </c>
      <c r="I168" s="65">
        <f t="shared" si="26"/>
        <v>423.86913368713505</v>
      </c>
      <c r="J168" s="65">
        <f>ROUND(((' Kalkulacja - LIBOR'!K168*' Kalkulacja - LIBOR'!O168*(' Kalkulacja - LIBOR'!C168-C167))/365),2)</f>
        <v>40.49</v>
      </c>
      <c r="K168" s="65">
        <f>' Kalkulacja - LIBOR'!K167-' Kalkulacja - LIBOR'!I167</f>
        <v>88376.058719868597</v>
      </c>
      <c r="L168" s="66">
        <f t="shared" si="27"/>
        <v>374369.82234323543</v>
      </c>
      <c r="M168" s="66">
        <f t="shared" si="23"/>
        <v>1967.0717262120729</v>
      </c>
      <c r="N168" s="67">
        <f>VLOOKUP(C168,'Kursy NBP'!A164:C50864,3,TRUE)</f>
        <v>4.2361000000000004</v>
      </c>
      <c r="O168" s="59">
        <f t="shared" si="28"/>
        <v>5.3939999999999995E-3</v>
      </c>
      <c r="P168" s="60">
        <f t="shared" si="32"/>
        <v>1.3</v>
      </c>
      <c r="Q168" s="61">
        <f>VLOOKUP(C168,LIBOR3M!A161:B5863,2,TRUE)</f>
        <v>-0.76060000000000005</v>
      </c>
      <c r="R168" s="61">
        <f>1+(' Kalkulacja - LIBOR'!O168/12)</f>
        <v>1.0004495</v>
      </c>
      <c r="S168" s="61">
        <f>' Kalkulacja - LIBOR'!S167-1</f>
        <v>199</v>
      </c>
      <c r="T168" s="61">
        <f>POWER(' Kalkulacja - LIBOR'!R168,' Kalkulacja - LIBOR'!S168)</f>
        <v>1.0935512217105678</v>
      </c>
      <c r="U168" s="63">
        <f t="shared" si="24"/>
        <v>1008.6265701721887</v>
      </c>
      <c r="V168" s="64">
        <f t="shared" si="29"/>
        <v>238.10263453936136</v>
      </c>
      <c r="W168" s="33"/>
    </row>
    <row r="169" spans="1:23">
      <c r="A169" s="51"/>
      <c r="B169" s="70">
        <v>163</v>
      </c>
      <c r="C169" s="71">
        <f t="shared" si="30"/>
        <v>44578</v>
      </c>
      <c r="D169" s="72">
        <f t="shared" si="22"/>
        <v>958.45348134197741</v>
      </c>
      <c r="E169" s="73">
        <f t="shared" si="31"/>
        <v>875.29348134197744</v>
      </c>
      <c r="F169" s="72">
        <f>ROUND(((' Kalkulacja - LIBOR'!G169*' Kalkulacja - LIBOR'!O169*(' Kalkulacja - LIBOR'!C169-' Kalkulacja - LIBOR'!C168))/365),2)</f>
        <v>83.16</v>
      </c>
      <c r="G169" s="89">
        <f>' Kalkulacja - LIBOR'!G168-' Kalkulacja - LIBOR'!E168</f>
        <v>181534.8143387812</v>
      </c>
      <c r="H169" s="65">
        <f t="shared" si="25"/>
        <v>464.36317247229346</v>
      </c>
      <c r="I169" s="65">
        <f t="shared" si="26"/>
        <v>424.07317247229344</v>
      </c>
      <c r="J169" s="65">
        <f>ROUND(((' Kalkulacja - LIBOR'!K169*' Kalkulacja - LIBOR'!O169*(' Kalkulacja - LIBOR'!C169-C168))/365),2)</f>
        <v>40.29</v>
      </c>
      <c r="K169" s="65">
        <f>' Kalkulacja - LIBOR'!K168-' Kalkulacja - LIBOR'!I168</f>
        <v>87952.189586181456</v>
      </c>
      <c r="L169" s="66">
        <f t="shared" si="27"/>
        <v>372574.2703060233</v>
      </c>
      <c r="M169" s="66">
        <f t="shared" si="23"/>
        <v>1967.0888349098825</v>
      </c>
      <c r="N169" s="67">
        <f>VLOOKUP(C169,'Kursy NBP'!A165:C50865,3,TRUE)</f>
        <v>4.2361000000000004</v>
      </c>
      <c r="O169" s="59">
        <f t="shared" si="28"/>
        <v>5.3939999999999995E-3</v>
      </c>
      <c r="P169" s="60">
        <f t="shared" si="32"/>
        <v>1.3</v>
      </c>
      <c r="Q169" s="61">
        <f>VLOOKUP(C169,LIBOR3M!A162:B5865,2,TRUE)</f>
        <v>-0.76060000000000005</v>
      </c>
      <c r="R169" s="61">
        <f>1+(' Kalkulacja - LIBOR'!O169/12)</f>
        <v>1.0004495</v>
      </c>
      <c r="S169" s="61">
        <f>' Kalkulacja - LIBOR'!S168-1</f>
        <v>198</v>
      </c>
      <c r="T169" s="61">
        <f>POWER(' Kalkulacja - LIBOR'!R169,' Kalkulacja - LIBOR'!S169)</f>
        <v>1.0930598912894331</v>
      </c>
      <c r="U169" s="63">
        <f t="shared" si="24"/>
        <v>1008.6353535679051</v>
      </c>
      <c r="V169" s="64">
        <f t="shared" si="29"/>
        <v>238.10470800214938</v>
      </c>
      <c r="W169" s="33"/>
    </row>
    <row r="170" spans="1:23">
      <c r="A170" s="51"/>
      <c r="B170" s="70">
        <v>164</v>
      </c>
      <c r="C170" s="71">
        <f t="shared" si="30"/>
        <v>44606</v>
      </c>
      <c r="D170" s="72">
        <f t="shared" si="22"/>
        <v>958.46175822158364</v>
      </c>
      <c r="E170" s="73">
        <f t="shared" si="31"/>
        <v>883.71175822158364</v>
      </c>
      <c r="F170" s="72">
        <f>ROUND(((' Kalkulacja - LIBOR'!G170*' Kalkulacja - LIBOR'!O170*(' Kalkulacja - LIBOR'!C170-' Kalkulacja - LIBOR'!C169))/365),2)</f>
        <v>74.75</v>
      </c>
      <c r="G170" s="89">
        <f>' Kalkulacja - LIBOR'!G169-' Kalkulacja - LIBOR'!E169</f>
        <v>180659.52085743923</v>
      </c>
      <c r="H170" s="65">
        <f t="shared" si="25"/>
        <v>464.36718061434294</v>
      </c>
      <c r="I170" s="65">
        <f t="shared" si="26"/>
        <v>428.14718061434291</v>
      </c>
      <c r="J170" s="65">
        <f>ROUND(((' Kalkulacja - LIBOR'!K170*' Kalkulacja - LIBOR'!O170*(' Kalkulacja - LIBOR'!C170-C169))/365),2)</f>
        <v>36.22</v>
      </c>
      <c r="K170" s="65">
        <f>' Kalkulacja - LIBOR'!K169-' Kalkulacja - LIBOR'!I169</f>
        <v>87528.116413709169</v>
      </c>
      <c r="L170" s="66">
        <f t="shared" si="27"/>
        <v>370777.85394011345</v>
      </c>
      <c r="M170" s="66">
        <f t="shared" si="23"/>
        <v>1967.1058138004184</v>
      </c>
      <c r="N170" s="67">
        <f>VLOOKUP(C170,'Kursy NBP'!A166:C50866,3,TRUE)</f>
        <v>4.2361000000000004</v>
      </c>
      <c r="O170" s="59">
        <f t="shared" si="28"/>
        <v>5.3939999999999995E-3</v>
      </c>
      <c r="P170" s="60">
        <f t="shared" si="32"/>
        <v>1.3</v>
      </c>
      <c r="Q170" s="61">
        <f>VLOOKUP(C170,LIBOR3M!A163:B5865,2,TRUE)</f>
        <v>-0.76060000000000005</v>
      </c>
      <c r="R170" s="61">
        <f>1+(' Kalkulacja - LIBOR'!O170/12)</f>
        <v>1.0004495</v>
      </c>
      <c r="S170" s="61">
        <f>' Kalkulacja - LIBOR'!S169-1</f>
        <v>197</v>
      </c>
      <c r="T170" s="61">
        <f>POWER(' Kalkulacja - LIBOR'!R170,' Kalkulacja - LIBOR'!S170)</f>
        <v>1.0925687816220941</v>
      </c>
      <c r="U170" s="63">
        <f t="shared" si="24"/>
        <v>1008.6440555788348</v>
      </c>
      <c r="V170" s="64">
        <f t="shared" si="29"/>
        <v>238.10676225274065</v>
      </c>
      <c r="W170" s="33"/>
    </row>
    <row r="171" spans="1:23">
      <c r="A171" s="51"/>
      <c r="B171" s="70">
        <v>165</v>
      </c>
      <c r="C171" s="71">
        <f t="shared" si="30"/>
        <v>44637</v>
      </c>
      <c r="D171" s="72">
        <f t="shared" si="22"/>
        <v>958.42733733566945</v>
      </c>
      <c r="E171" s="73">
        <f t="shared" si="31"/>
        <v>876.06733733566944</v>
      </c>
      <c r="F171" s="72">
        <f>ROUND(((' Kalkulacja - LIBOR'!G171*' Kalkulacja - LIBOR'!O171*(' Kalkulacja - LIBOR'!C171-' Kalkulacja - LIBOR'!C170))/365),2)</f>
        <v>82.36</v>
      </c>
      <c r="G171" s="89">
        <f>' Kalkulacja - LIBOR'!G170-' Kalkulacja - LIBOR'!E170</f>
        <v>179775.80909921764</v>
      </c>
      <c r="H171" s="65">
        <f t="shared" si="25"/>
        <v>464.35052642717937</v>
      </c>
      <c r="I171" s="65">
        <f t="shared" si="26"/>
        <v>424.4505264271794</v>
      </c>
      <c r="J171" s="65">
        <f>ROUND(((' Kalkulacja - LIBOR'!K171*' Kalkulacja - LIBOR'!O171*(' Kalkulacja - LIBOR'!C171-C170))/365),2)</f>
        <v>39.9</v>
      </c>
      <c r="K171" s="65">
        <f>' Kalkulacja - LIBOR'!K170-' Kalkulacja - LIBOR'!I170</f>
        <v>87099.969233094831</v>
      </c>
      <c r="L171" s="66">
        <f t="shared" si="27"/>
        <v>368964.17966831307</v>
      </c>
      <c r="M171" s="66">
        <f t="shared" si="23"/>
        <v>1967.0352649981749</v>
      </c>
      <c r="N171" s="67">
        <f>VLOOKUP(C171,'Kursy NBP'!A167:C50867,3,TRUE)</f>
        <v>4.2361000000000004</v>
      </c>
      <c r="O171" s="59">
        <f t="shared" si="28"/>
        <v>5.3939999999999995E-3</v>
      </c>
      <c r="P171" s="60">
        <f t="shared" si="32"/>
        <v>1.3</v>
      </c>
      <c r="Q171" s="61">
        <f>VLOOKUP(C171,LIBOR3M!A164:B5867,2,TRUE)</f>
        <v>-0.76060000000000005</v>
      </c>
      <c r="R171" s="61">
        <f>1+(' Kalkulacja - LIBOR'!O171/12)</f>
        <v>1.0004495</v>
      </c>
      <c r="S171" s="61">
        <f>' Kalkulacja - LIBOR'!S170-1</f>
        <v>196</v>
      </c>
      <c r="T171" s="61">
        <f>POWER(' Kalkulacja - LIBOR'!R171,' Kalkulacja - LIBOR'!S171)</f>
        <v>1.0920778926093662</v>
      </c>
      <c r="U171" s="63">
        <f t="shared" si="24"/>
        <v>1008.6079276625054</v>
      </c>
      <c r="V171" s="64">
        <f t="shared" si="29"/>
        <v>238.09823367307317</v>
      </c>
      <c r="W171" s="33"/>
    </row>
    <row r="172" spans="1:23">
      <c r="A172" s="51"/>
      <c r="B172" s="70">
        <v>166</v>
      </c>
      <c r="C172" s="71">
        <f t="shared" si="30"/>
        <v>44669</v>
      </c>
      <c r="D172" s="72">
        <f t="shared" si="22"/>
        <v>958.43564543540788</v>
      </c>
      <c r="E172" s="73">
        <f t="shared" si="31"/>
        <v>873.83564543540786</v>
      </c>
      <c r="F172" s="72">
        <f>ROUND(((' Kalkulacja - LIBOR'!G172*' Kalkulacja - LIBOR'!O172*(' Kalkulacja - LIBOR'!C172-' Kalkulacja - LIBOR'!C171))/365),2)</f>
        <v>84.6</v>
      </c>
      <c r="G172" s="89">
        <f>' Kalkulacja - LIBOR'!G171-' Kalkulacja - LIBOR'!E171</f>
        <v>178899.74176188197</v>
      </c>
      <c r="H172" s="65">
        <f t="shared" si="25"/>
        <v>464.35453677537976</v>
      </c>
      <c r="I172" s="65">
        <f t="shared" si="26"/>
        <v>423.36453677537975</v>
      </c>
      <c r="J172" s="65">
        <f>ROUND(((' Kalkulacja - LIBOR'!K172*' Kalkulacja - LIBOR'!O172*(' Kalkulacja - LIBOR'!C172-C171))/365),2)</f>
        <v>40.99</v>
      </c>
      <c r="K172" s="65">
        <f>' Kalkulacja - LIBOR'!K171-' Kalkulacja - LIBOR'!I171</f>
        <v>86675.518706667644</v>
      </c>
      <c r="L172" s="66">
        <f t="shared" si="27"/>
        <v>367166.16479331482</v>
      </c>
      <c r="M172" s="66">
        <f t="shared" si="23"/>
        <v>1967.0522532341863</v>
      </c>
      <c r="N172" s="67">
        <f>VLOOKUP(C172,'Kursy NBP'!A168:C50868,3,TRUE)</f>
        <v>4.2361000000000004</v>
      </c>
      <c r="O172" s="59">
        <f t="shared" si="28"/>
        <v>5.3939999999999995E-3</v>
      </c>
      <c r="P172" s="60">
        <f t="shared" si="32"/>
        <v>1.3</v>
      </c>
      <c r="Q172" s="61">
        <f>VLOOKUP(C172,LIBOR3M!A165:B5867,2,TRUE)</f>
        <v>-0.76060000000000005</v>
      </c>
      <c r="R172" s="61">
        <f>1+(' Kalkulacja - LIBOR'!O172/12)</f>
        <v>1.0004495</v>
      </c>
      <c r="S172" s="61">
        <f>' Kalkulacja - LIBOR'!S171-1</f>
        <v>195</v>
      </c>
      <c r="T172" s="61">
        <f>POWER(' Kalkulacja - LIBOR'!R172,' Kalkulacja - LIBOR'!S172)</f>
        <v>1.0915872241521096</v>
      </c>
      <c r="U172" s="63">
        <f t="shared" si="24"/>
        <v>1008.6166077987784</v>
      </c>
      <c r="V172" s="64">
        <f t="shared" si="29"/>
        <v>238.10028275979752</v>
      </c>
      <c r="W172" s="33"/>
    </row>
    <row r="173" spans="1:23">
      <c r="A173" s="51"/>
      <c r="B173" s="70">
        <v>167</v>
      </c>
      <c r="C173" s="71">
        <f t="shared" si="30"/>
        <v>44698</v>
      </c>
      <c r="D173" s="72">
        <f t="shared" si="22"/>
        <v>958.45817435634342</v>
      </c>
      <c r="E173" s="73">
        <f t="shared" si="31"/>
        <v>882.15817435634347</v>
      </c>
      <c r="F173" s="72">
        <f>ROUND(((' Kalkulacja - LIBOR'!G173*' Kalkulacja - LIBOR'!O173*(' Kalkulacja - LIBOR'!C173-' Kalkulacja - LIBOR'!C172))/365),2)</f>
        <v>76.3</v>
      </c>
      <c r="G173" s="89">
        <f>' Kalkulacja - LIBOR'!G172-' Kalkulacja - LIBOR'!E172</f>
        <v>178025.90611644657</v>
      </c>
      <c r="H173" s="65">
        <f t="shared" si="25"/>
        <v>464.36546243951176</v>
      </c>
      <c r="I173" s="65">
        <f t="shared" si="26"/>
        <v>427.40546243951178</v>
      </c>
      <c r="J173" s="65">
        <f>ROUND(((' Kalkulacja - LIBOR'!K173*' Kalkulacja - LIBOR'!O173*(' Kalkulacja - LIBOR'!C173-C172))/365),2)</f>
        <v>36.96</v>
      </c>
      <c r="K173" s="65">
        <f>' Kalkulacja - LIBOR'!K172-' Kalkulacja - LIBOR'!I172</f>
        <v>86252.154169892267</v>
      </c>
      <c r="L173" s="66">
        <f t="shared" si="27"/>
        <v>365372.75027908065</v>
      </c>
      <c r="M173" s="66">
        <f t="shared" si="23"/>
        <v>1967.0985354400159</v>
      </c>
      <c r="N173" s="67">
        <f>VLOOKUP(C173,'Kursy NBP'!A169:C50869,3,TRUE)</f>
        <v>4.2361000000000004</v>
      </c>
      <c r="O173" s="59">
        <f t="shared" si="28"/>
        <v>5.3939999999999995E-3</v>
      </c>
      <c r="P173" s="60">
        <f t="shared" si="32"/>
        <v>1.3</v>
      </c>
      <c r="Q173" s="61">
        <f>VLOOKUP(C173,LIBOR3M!A166:B5869,2,TRUE)</f>
        <v>-0.76060000000000005</v>
      </c>
      <c r="R173" s="61">
        <f>1+(' Kalkulacja - LIBOR'!O173/12)</f>
        <v>1.0004495</v>
      </c>
      <c r="S173" s="61">
        <f>' Kalkulacja - LIBOR'!S172-1</f>
        <v>194</v>
      </c>
      <c r="T173" s="61">
        <f>POWER(' Kalkulacja - LIBOR'!R173,' Kalkulacja - LIBOR'!S173)</f>
        <v>1.0910967761512298</v>
      </c>
      <c r="U173" s="63">
        <f t="shared" si="24"/>
        <v>1008.6403610836725</v>
      </c>
      <c r="V173" s="64">
        <f t="shared" si="29"/>
        <v>238.10589010733278</v>
      </c>
      <c r="W173" s="33"/>
    </row>
    <row r="174" spans="1:23">
      <c r="A174" s="51"/>
      <c r="B174" s="70">
        <v>168</v>
      </c>
      <c r="C174" s="71">
        <f t="shared" si="30"/>
        <v>44728</v>
      </c>
      <c r="D174" s="72">
        <f t="shared" si="22"/>
        <v>958.43803294915267</v>
      </c>
      <c r="E174" s="73">
        <f t="shared" si="31"/>
        <v>879.89803294915271</v>
      </c>
      <c r="F174" s="72">
        <f>ROUND(((' Kalkulacja - LIBOR'!G174*' Kalkulacja - LIBOR'!O174*(' Kalkulacja - LIBOR'!C174-' Kalkulacja - LIBOR'!C173))/365),2)</f>
        <v>78.540000000000006</v>
      </c>
      <c r="G174" s="89">
        <f>' Kalkulacja - LIBOR'!G173-' Kalkulacja - LIBOR'!E173</f>
        <v>177143.74794209024</v>
      </c>
      <c r="H174" s="65">
        <f t="shared" si="25"/>
        <v>464.35566755885213</v>
      </c>
      <c r="I174" s="65">
        <f t="shared" si="26"/>
        <v>426.30566755885212</v>
      </c>
      <c r="J174" s="65">
        <f>ROUND(((' Kalkulacja - LIBOR'!K174*' Kalkulacja - LIBOR'!O174*(' Kalkulacja - LIBOR'!C174-C173))/365),2)</f>
        <v>38.049999999999997</v>
      </c>
      <c r="K174" s="65">
        <f>' Kalkulacja - LIBOR'!K173-' Kalkulacja - LIBOR'!I173</f>
        <v>85824.74870745276</v>
      </c>
      <c r="L174" s="66">
        <f t="shared" si="27"/>
        <v>363562.21799964068</v>
      </c>
      <c r="M174" s="66">
        <f t="shared" si="23"/>
        <v>1967.0570433460537</v>
      </c>
      <c r="N174" s="67">
        <f>VLOOKUP(C174,'Kursy NBP'!A170:C50870,3,TRUE)</f>
        <v>4.2361000000000004</v>
      </c>
      <c r="O174" s="59">
        <f t="shared" si="28"/>
        <v>5.3939999999999995E-3</v>
      </c>
      <c r="P174" s="60">
        <f t="shared" si="32"/>
        <v>1.3</v>
      </c>
      <c r="Q174" s="61">
        <f>VLOOKUP(C174,LIBOR3M!A167:B5869,2,TRUE)</f>
        <v>-0.76060000000000005</v>
      </c>
      <c r="R174" s="61">
        <f>1+(' Kalkulacja - LIBOR'!O174/12)</f>
        <v>1.0004495</v>
      </c>
      <c r="S174" s="61">
        <f>' Kalkulacja - LIBOR'!S173-1</f>
        <v>193</v>
      </c>
      <c r="T174" s="61">
        <f>POWER(' Kalkulacja - LIBOR'!R174,' Kalkulacja - LIBOR'!S174)</f>
        <v>1.0906065485076755</v>
      </c>
      <c r="U174" s="63">
        <f t="shared" si="24"/>
        <v>1008.619010396901</v>
      </c>
      <c r="V174" s="64">
        <f t="shared" si="29"/>
        <v>238.10084993198953</v>
      </c>
      <c r="W174" s="33"/>
    </row>
    <row r="175" spans="1:23">
      <c r="A175" s="51"/>
      <c r="B175" s="70">
        <v>169</v>
      </c>
      <c r="C175" s="71">
        <f t="shared" si="30"/>
        <v>44760</v>
      </c>
      <c r="D175" s="72">
        <f t="shared" si="22"/>
        <v>958.43212721622535</v>
      </c>
      <c r="E175" s="73">
        <f t="shared" si="31"/>
        <v>875.08212721622533</v>
      </c>
      <c r="F175" s="72">
        <f>ROUND(((' Kalkulacja - LIBOR'!G175*' Kalkulacja - LIBOR'!O175*(' Kalkulacja - LIBOR'!C175-' Kalkulacja - LIBOR'!C174))/365),2)</f>
        <v>83.35</v>
      </c>
      <c r="G175" s="89">
        <f>' Kalkulacja - LIBOR'!G174-' Kalkulacja - LIBOR'!E174</f>
        <v>176263.84990914108</v>
      </c>
      <c r="H175" s="65">
        <f t="shared" si="25"/>
        <v>464.35279534555593</v>
      </c>
      <c r="I175" s="65">
        <f t="shared" si="26"/>
        <v>423.97279534555594</v>
      </c>
      <c r="J175" s="65">
        <f>ROUND(((' Kalkulacja - LIBOR'!K175*' Kalkulacja - LIBOR'!O175*(' Kalkulacja - LIBOR'!C175-C174))/365),2)</f>
        <v>40.380000000000003</v>
      </c>
      <c r="K175" s="65">
        <f>' Kalkulacja - LIBOR'!K174-' Kalkulacja - LIBOR'!I174</f>
        <v>85398.443039893915</v>
      </c>
      <c r="L175" s="66">
        <f t="shared" si="27"/>
        <v>361756.34456129465</v>
      </c>
      <c r="M175" s="66">
        <f t="shared" si="23"/>
        <v>1967.0448763633096</v>
      </c>
      <c r="N175" s="67">
        <f>VLOOKUP(C175,'Kursy NBP'!A171:C50871,3,TRUE)</f>
        <v>4.2361000000000004</v>
      </c>
      <c r="O175" s="59">
        <f t="shared" si="28"/>
        <v>5.3939999999999995E-3</v>
      </c>
      <c r="P175" s="60">
        <f t="shared" si="32"/>
        <v>1.3</v>
      </c>
      <c r="Q175" s="61">
        <f>VLOOKUP(C175,LIBOR3M!A168:B5871,2,TRUE)</f>
        <v>-0.76060000000000005</v>
      </c>
      <c r="R175" s="61">
        <f>1+(' Kalkulacja - LIBOR'!O175/12)</f>
        <v>1.0004495</v>
      </c>
      <c r="S175" s="61">
        <f>' Kalkulacja - LIBOR'!S174-1</f>
        <v>192</v>
      </c>
      <c r="T175" s="61">
        <f>POWER(' Kalkulacja - LIBOR'!R175,' Kalkulacja - LIBOR'!S175)</f>
        <v>1.0901165411224409</v>
      </c>
      <c r="U175" s="63">
        <f t="shared" si="24"/>
        <v>1008.6127491470843</v>
      </c>
      <c r="V175" s="64">
        <f t="shared" si="29"/>
        <v>238.09937186258213</v>
      </c>
      <c r="W175" s="33"/>
    </row>
    <row r="176" spans="1:23">
      <c r="A176" s="51"/>
      <c r="B176" s="70">
        <v>170</v>
      </c>
      <c r="C176" s="71">
        <f t="shared" si="30"/>
        <v>44790</v>
      </c>
      <c r="D176" s="72">
        <f t="shared" si="22"/>
        <v>958.4546386779183</v>
      </c>
      <c r="E176" s="73">
        <f t="shared" si="31"/>
        <v>880.69463867791831</v>
      </c>
      <c r="F176" s="72">
        <f>ROUND(((' Kalkulacja - LIBOR'!G176*' Kalkulacja - LIBOR'!O176*(' Kalkulacja - LIBOR'!C176-' Kalkulacja - LIBOR'!C175))/365),2)</f>
        <v>77.760000000000005</v>
      </c>
      <c r="G176" s="89">
        <f>' Kalkulacja - LIBOR'!G175-' Kalkulacja - LIBOR'!E175</f>
        <v>175388.76778192486</v>
      </c>
      <c r="H176" s="65">
        <f t="shared" si="25"/>
        <v>464.36368876456385</v>
      </c>
      <c r="I176" s="65">
        <f t="shared" si="26"/>
        <v>426.69368876456383</v>
      </c>
      <c r="J176" s="65">
        <f>ROUND(((' Kalkulacja - LIBOR'!K176*' Kalkulacja - LIBOR'!O176*(' Kalkulacja - LIBOR'!C176-C175))/365),2)</f>
        <v>37.67</v>
      </c>
      <c r="K176" s="65">
        <f>' Kalkulacja - LIBOR'!K175-' Kalkulacja - LIBOR'!I175</f>
        <v>84974.470244548356</v>
      </c>
      <c r="L176" s="66">
        <f t="shared" si="27"/>
        <v>359960.3534029313</v>
      </c>
      <c r="M176" s="66">
        <f t="shared" si="23"/>
        <v>1967.0910219755692</v>
      </c>
      <c r="N176" s="67">
        <f>VLOOKUP(C176,'Kursy NBP'!A172:C50872,3,TRUE)</f>
        <v>4.2361000000000004</v>
      </c>
      <c r="O176" s="59">
        <f t="shared" si="28"/>
        <v>5.3939999999999995E-3</v>
      </c>
      <c r="P176" s="60">
        <f t="shared" si="32"/>
        <v>1.3</v>
      </c>
      <c r="Q176" s="61">
        <f>VLOOKUP(C176,LIBOR3M!A169:B5871,2,TRUE)</f>
        <v>-0.76060000000000005</v>
      </c>
      <c r="R176" s="61">
        <f>1+(' Kalkulacja - LIBOR'!O176/12)</f>
        <v>1.0004495</v>
      </c>
      <c r="S176" s="61">
        <f>' Kalkulacja - LIBOR'!S175-1</f>
        <v>191</v>
      </c>
      <c r="T176" s="61">
        <f>POWER(' Kalkulacja - LIBOR'!R176,' Kalkulacja - LIBOR'!S176)</f>
        <v>1.089626753896564</v>
      </c>
      <c r="U176" s="63">
        <f t="shared" si="24"/>
        <v>1008.6363832976509</v>
      </c>
      <c r="V176" s="64">
        <f t="shared" si="29"/>
        <v>238.10495108653026</v>
      </c>
      <c r="W176" s="33"/>
    </row>
    <row r="177" spans="1:23">
      <c r="A177" s="51"/>
      <c r="B177" s="70">
        <v>171</v>
      </c>
      <c r="C177" s="71">
        <f t="shared" si="30"/>
        <v>44820</v>
      </c>
      <c r="D177" s="72">
        <f t="shared" si="22"/>
        <v>958.44872210375445</v>
      </c>
      <c r="E177" s="73">
        <f t="shared" si="31"/>
        <v>881.07872210375444</v>
      </c>
      <c r="F177" s="72">
        <f>ROUND(((' Kalkulacja - LIBOR'!G177*' Kalkulacja - LIBOR'!O177*(' Kalkulacja - LIBOR'!C177-' Kalkulacja - LIBOR'!C176))/365),2)</f>
        <v>77.37</v>
      </c>
      <c r="G177" s="89">
        <f>' Kalkulacja - LIBOR'!G176-' Kalkulacja - LIBOR'!E176</f>
        <v>174508.07314324693</v>
      </c>
      <c r="H177" s="65">
        <f t="shared" si="25"/>
        <v>464.36079968682299</v>
      </c>
      <c r="I177" s="65">
        <f t="shared" si="26"/>
        <v>426.88079968682297</v>
      </c>
      <c r="J177" s="65">
        <f>ROUND(((' Kalkulacja - LIBOR'!K177*' Kalkulacja - LIBOR'!O177*(' Kalkulacja - LIBOR'!C177-C176))/365),2)</f>
        <v>37.479999999999997</v>
      </c>
      <c r="K177" s="65">
        <f>' Kalkulacja - LIBOR'!K176-' Kalkulacja - LIBOR'!I176</f>
        <v>84547.776555783799</v>
      </c>
      <c r="L177" s="66">
        <f t="shared" si="27"/>
        <v>358152.83626795578</v>
      </c>
      <c r="M177" s="66">
        <f t="shared" si="23"/>
        <v>1967.0787835533511</v>
      </c>
      <c r="N177" s="67">
        <f>VLOOKUP(C177,'Kursy NBP'!A173:C50873,3,TRUE)</f>
        <v>4.2361000000000004</v>
      </c>
      <c r="O177" s="59">
        <f t="shared" si="28"/>
        <v>5.3939999999999995E-3</v>
      </c>
      <c r="P177" s="60">
        <f t="shared" si="32"/>
        <v>1.3</v>
      </c>
      <c r="Q177" s="61">
        <f>VLOOKUP(C177,LIBOR3M!A170:B5873,2,TRUE)</f>
        <v>-0.76060000000000005</v>
      </c>
      <c r="R177" s="61">
        <f>1+(' Kalkulacja - LIBOR'!O177/12)</f>
        <v>1.0004495</v>
      </c>
      <c r="S177" s="61">
        <f>' Kalkulacja - LIBOR'!S176-1</f>
        <v>190</v>
      </c>
      <c r="T177" s="61">
        <f>POWER(' Kalkulacja - LIBOR'!R177,' Kalkulacja - LIBOR'!S177)</f>
        <v>1.0891371867311281</v>
      </c>
      <c r="U177" s="63">
        <f t="shared" si="24"/>
        <v>1008.6300614495966</v>
      </c>
      <c r="V177" s="64">
        <f t="shared" si="29"/>
        <v>238.1034587119276</v>
      </c>
      <c r="W177" s="33"/>
    </row>
    <row r="178" spans="1:23">
      <c r="A178" s="51"/>
      <c r="B178" s="70">
        <v>172</v>
      </c>
      <c r="C178" s="71">
        <f t="shared" si="30"/>
        <v>44851</v>
      </c>
      <c r="D178" s="72">
        <f t="shared" si="22"/>
        <v>958.44280795783664</v>
      </c>
      <c r="E178" s="73">
        <f t="shared" si="31"/>
        <v>878.90280795783667</v>
      </c>
      <c r="F178" s="72">
        <f>ROUND(((' Kalkulacja - LIBOR'!G178*' Kalkulacja - LIBOR'!O178*(' Kalkulacja - LIBOR'!C178-' Kalkulacja - LIBOR'!C177))/365),2)</f>
        <v>79.540000000000006</v>
      </c>
      <c r="G178" s="89">
        <f>' Kalkulacja - LIBOR'!G177-' Kalkulacja - LIBOR'!E177</f>
        <v>173626.99442114317</v>
      </c>
      <c r="H178" s="65">
        <f t="shared" si="25"/>
        <v>464.35790589590516</v>
      </c>
      <c r="I178" s="65">
        <f t="shared" si="26"/>
        <v>425.81790589590514</v>
      </c>
      <c r="J178" s="65">
        <f>ROUND(((' Kalkulacja - LIBOR'!K178*' Kalkulacja - LIBOR'!O178*(' Kalkulacja - LIBOR'!C178-C177))/365),2)</f>
        <v>38.54</v>
      </c>
      <c r="K178" s="65">
        <f>' Kalkulacja - LIBOR'!K177-' Kalkulacja - LIBOR'!I177</f>
        <v>84120.895756096972</v>
      </c>
      <c r="L178" s="66">
        <f t="shared" si="27"/>
        <v>356344.5265124024</v>
      </c>
      <c r="M178" s="66">
        <f t="shared" si="23"/>
        <v>1967.066525165644</v>
      </c>
      <c r="N178" s="67">
        <f>VLOOKUP(C178,'Kursy NBP'!A174:C50874,3,TRUE)</f>
        <v>4.2361000000000004</v>
      </c>
      <c r="O178" s="59">
        <f t="shared" si="28"/>
        <v>5.3939999999999995E-3</v>
      </c>
      <c r="P178" s="60">
        <f t="shared" si="32"/>
        <v>1.3</v>
      </c>
      <c r="Q178" s="61">
        <f>VLOOKUP(C178,LIBOR3M!A171:B5873,2,TRUE)</f>
        <v>-0.76060000000000005</v>
      </c>
      <c r="R178" s="61">
        <f>1+(' Kalkulacja - LIBOR'!O178/12)</f>
        <v>1.0004495</v>
      </c>
      <c r="S178" s="61">
        <f>' Kalkulacja - LIBOR'!S177-1</f>
        <v>189</v>
      </c>
      <c r="T178" s="61">
        <f>POWER(' Kalkulacja - LIBOR'!R178,' Kalkulacja - LIBOR'!S178)</f>
        <v>1.0886478395272607</v>
      </c>
      <c r="U178" s="63">
        <f t="shared" si="24"/>
        <v>1008.6237172078073</v>
      </c>
      <c r="V178" s="64">
        <f t="shared" si="29"/>
        <v>238.10196105092118</v>
      </c>
      <c r="W178" s="33"/>
    </row>
    <row r="179" spans="1:23">
      <c r="A179" s="51"/>
      <c r="B179" s="70">
        <v>173</v>
      </c>
      <c r="C179" s="71">
        <f t="shared" si="30"/>
        <v>44881</v>
      </c>
      <c r="D179" s="72">
        <f t="shared" si="22"/>
        <v>958.45110075150205</v>
      </c>
      <c r="E179" s="73">
        <f t="shared" si="31"/>
        <v>881.86110075150202</v>
      </c>
      <c r="F179" s="72">
        <f>ROUND(((' Kalkulacja - LIBOR'!G179*' Kalkulacja - LIBOR'!O179*(' Kalkulacja - LIBOR'!C179-' Kalkulacja - LIBOR'!C178))/365),2)</f>
        <v>76.59</v>
      </c>
      <c r="G179" s="89">
        <f>' Kalkulacja - LIBOR'!G178-' Kalkulacja - LIBOR'!E178</f>
        <v>172748.09161318533</v>
      </c>
      <c r="H179" s="65">
        <f t="shared" si="25"/>
        <v>464.36194312716276</v>
      </c>
      <c r="I179" s="65">
        <f t="shared" si="26"/>
        <v>427.25194312716275</v>
      </c>
      <c r="J179" s="65">
        <f>ROUND(((' Kalkulacja - LIBOR'!K179*' Kalkulacja - LIBOR'!O179*(' Kalkulacja - LIBOR'!C179-C178))/365),2)</f>
        <v>37.11</v>
      </c>
      <c r="K179" s="65">
        <f>' Kalkulacja - LIBOR'!K178-' Kalkulacja - LIBOR'!I178</f>
        <v>83695.077850201065</v>
      </c>
      <c r="L179" s="66">
        <f t="shared" si="27"/>
        <v>354540.71928123676</v>
      </c>
      <c r="M179" s="66">
        <f t="shared" si="23"/>
        <v>1967.0836272809743</v>
      </c>
      <c r="N179" s="67">
        <f>VLOOKUP(C179,'Kursy NBP'!A175:C50875,3,TRUE)</f>
        <v>4.2361000000000004</v>
      </c>
      <c r="O179" s="59">
        <f t="shared" si="28"/>
        <v>5.3939999999999995E-3</v>
      </c>
      <c r="P179" s="60">
        <f t="shared" si="32"/>
        <v>1.3</v>
      </c>
      <c r="Q179" s="61">
        <f>VLOOKUP(C179,LIBOR3M!A172:B5875,2,TRUE)</f>
        <v>-0.76060000000000005</v>
      </c>
      <c r="R179" s="61">
        <f>1+(' Kalkulacja - LIBOR'!O179/12)</f>
        <v>1.0004495</v>
      </c>
      <c r="S179" s="61">
        <f>' Kalkulacja - LIBOR'!S178-1</f>
        <v>188</v>
      </c>
      <c r="T179" s="61">
        <f>POWER(' Kalkulacja - LIBOR'!R179,' Kalkulacja - LIBOR'!S179)</f>
        <v>1.0881587121861334</v>
      </c>
      <c r="U179" s="63">
        <f t="shared" si="24"/>
        <v>1008.6325265294722</v>
      </c>
      <c r="V179" s="64">
        <f t="shared" si="29"/>
        <v>238.10404063394918</v>
      </c>
      <c r="W179" s="33"/>
    </row>
    <row r="180" spans="1:23">
      <c r="A180" s="51"/>
      <c r="B180" s="70">
        <v>174</v>
      </c>
      <c r="C180" s="71">
        <f t="shared" si="30"/>
        <v>44914</v>
      </c>
      <c r="D180" s="72">
        <f t="shared" si="22"/>
        <v>958.44518796704745</v>
      </c>
      <c r="E180" s="73">
        <f t="shared" si="31"/>
        <v>874.6251879670474</v>
      </c>
      <c r="F180" s="72">
        <f>ROUND(((' Kalkulacja - LIBOR'!G180*' Kalkulacja - LIBOR'!O180*(' Kalkulacja - LIBOR'!C180-' Kalkulacja - LIBOR'!C179))/365),2)</f>
        <v>83.82</v>
      </c>
      <c r="G180" s="89">
        <f>' Kalkulacja - LIBOR'!G179-' Kalkulacja - LIBOR'!E179</f>
        <v>171866.23051243383</v>
      </c>
      <c r="H180" s="65">
        <f t="shared" si="25"/>
        <v>464.35909378566998</v>
      </c>
      <c r="I180" s="65">
        <f t="shared" si="26"/>
        <v>423.74909378566997</v>
      </c>
      <c r="J180" s="65">
        <f>ROUND(((' Kalkulacja - LIBOR'!K180*' Kalkulacja - LIBOR'!O180*(' Kalkulacja - LIBOR'!C180-C179))/365),2)</f>
        <v>40.61</v>
      </c>
      <c r="K180" s="65">
        <f>' Kalkulacja - LIBOR'!K179-' Kalkulacja - LIBOR'!I179</f>
        <v>83267.8259070739</v>
      </c>
      <c r="L180" s="66">
        <f t="shared" si="27"/>
        <v>352730.83732495579</v>
      </c>
      <c r="M180" s="66">
        <f t="shared" si="23"/>
        <v>1967.0715571854769</v>
      </c>
      <c r="N180" s="67">
        <f>VLOOKUP(C180,'Kursy NBP'!A176:C50876,3,TRUE)</f>
        <v>4.2361000000000004</v>
      </c>
      <c r="O180" s="59">
        <f t="shared" si="28"/>
        <v>5.3939999999999995E-3</v>
      </c>
      <c r="P180" s="60">
        <f t="shared" si="32"/>
        <v>1.3</v>
      </c>
      <c r="Q180" s="61">
        <f>VLOOKUP(C180,LIBOR3M!A173:B5875,2,TRUE)</f>
        <v>-0.76060000000000005</v>
      </c>
      <c r="R180" s="61">
        <f>1+(' Kalkulacja - LIBOR'!O180/12)</f>
        <v>1.0004495</v>
      </c>
      <c r="S180" s="61">
        <f>' Kalkulacja - LIBOR'!S179-1</f>
        <v>187</v>
      </c>
      <c r="T180" s="61">
        <f>POWER(' Kalkulacja - LIBOR'!R180,' Kalkulacja - LIBOR'!S180)</f>
        <v>1.0876698046089612</v>
      </c>
      <c r="U180" s="63">
        <f t="shared" si="24"/>
        <v>1008.6263692184294</v>
      </c>
      <c r="V180" s="64">
        <f t="shared" si="29"/>
        <v>238.10258710097244</v>
      </c>
      <c r="W180" s="33"/>
    </row>
    <row r="181" spans="1:23">
      <c r="A181" s="51"/>
      <c r="B181" s="70">
        <v>175</v>
      </c>
      <c r="C181" s="71">
        <f t="shared" si="30"/>
        <v>44943</v>
      </c>
      <c r="D181" s="72">
        <f t="shared" si="22"/>
        <v>958.48199396564348</v>
      </c>
      <c r="E181" s="73">
        <f t="shared" si="31"/>
        <v>885.20199396564351</v>
      </c>
      <c r="F181" s="72">
        <f>ROUND(((' Kalkulacja - LIBOR'!G181*' Kalkulacja - LIBOR'!O181*(' Kalkulacja - LIBOR'!C181-' Kalkulacja - LIBOR'!C180))/365),2)</f>
        <v>73.28</v>
      </c>
      <c r="G181" s="89">
        <f>' Kalkulacja - LIBOR'!G180-' Kalkulacja - LIBOR'!E180</f>
        <v>170991.60532446677</v>
      </c>
      <c r="H181" s="65">
        <f t="shared" si="25"/>
        <v>464.37692529740599</v>
      </c>
      <c r="I181" s="65">
        <f t="shared" si="26"/>
        <v>428.87692529740599</v>
      </c>
      <c r="J181" s="65">
        <f>ROUND(((' Kalkulacja - LIBOR'!K181*' Kalkulacja - LIBOR'!O181*(' Kalkulacja - LIBOR'!C181-C180))/365),2)</f>
        <v>35.5</v>
      </c>
      <c r="K181" s="65">
        <f>' Kalkulacja - LIBOR'!K180-' Kalkulacja - LIBOR'!I180</f>
        <v>82844.076813288237</v>
      </c>
      <c r="L181" s="66">
        <f t="shared" si="27"/>
        <v>350935.79378877033</v>
      </c>
      <c r="M181" s="66">
        <f t="shared" si="23"/>
        <v>1967.1470932523416</v>
      </c>
      <c r="N181" s="67">
        <f>VLOOKUP(C181,'Kursy NBP'!A177:C50877,3,TRUE)</f>
        <v>4.2361000000000004</v>
      </c>
      <c r="O181" s="59">
        <f t="shared" si="28"/>
        <v>5.3939999999999995E-3</v>
      </c>
      <c r="P181" s="60">
        <f t="shared" si="32"/>
        <v>1.3</v>
      </c>
      <c r="Q181" s="61">
        <f>VLOOKUP(C181,LIBOR3M!A174:B5877,2,TRUE)</f>
        <v>-0.76060000000000005</v>
      </c>
      <c r="R181" s="61">
        <f>1+(' Kalkulacja - LIBOR'!O181/12)</f>
        <v>1.0004495</v>
      </c>
      <c r="S181" s="61">
        <f>' Kalkulacja - LIBOR'!S180-1</f>
        <v>186</v>
      </c>
      <c r="T181" s="61">
        <f>POWER(' Kalkulacja - LIBOR'!R181,' Kalkulacja - LIBOR'!S181)</f>
        <v>1.0871811166970058</v>
      </c>
      <c r="U181" s="63">
        <f t="shared" si="24"/>
        <v>1008.6650992866981</v>
      </c>
      <c r="V181" s="64">
        <f t="shared" si="29"/>
        <v>238.11172996074174</v>
      </c>
      <c r="W181" s="33"/>
    </row>
    <row r="182" spans="1:23">
      <c r="A182" s="51"/>
      <c r="B182" s="70">
        <v>176</v>
      </c>
      <c r="C182" s="71">
        <f t="shared" si="30"/>
        <v>44971</v>
      </c>
      <c r="D182" s="72">
        <f t="shared" si="22"/>
        <v>958.46181841872055</v>
      </c>
      <c r="E182" s="73">
        <f t="shared" si="31"/>
        <v>888.07181841872057</v>
      </c>
      <c r="F182" s="72">
        <f>ROUND(((' Kalkulacja - LIBOR'!G182*' Kalkulacja - LIBOR'!O182*(' Kalkulacja - LIBOR'!C182-' Kalkulacja - LIBOR'!C181))/365),2)</f>
        <v>70.39</v>
      </c>
      <c r="G182" s="89">
        <f>' Kalkulacja - LIBOR'!G181-' Kalkulacja - LIBOR'!E181</f>
        <v>170106.40333050114</v>
      </c>
      <c r="H182" s="65">
        <f t="shared" si="25"/>
        <v>464.3671302397251</v>
      </c>
      <c r="I182" s="65">
        <f t="shared" si="26"/>
        <v>430.26713023972508</v>
      </c>
      <c r="J182" s="65">
        <f>ROUND(((' Kalkulacja - LIBOR'!K182*' Kalkulacja - LIBOR'!O182*(' Kalkulacja - LIBOR'!C182-C181))/365),2)</f>
        <v>34.1</v>
      </c>
      <c r="K182" s="65">
        <f>' Kalkulacja - LIBOR'!K181-' Kalkulacja - LIBOR'!I181</f>
        <v>82415.199887990835</v>
      </c>
      <c r="L182" s="66">
        <f t="shared" si="27"/>
        <v>349119.02824551798</v>
      </c>
      <c r="M182" s="66">
        <f t="shared" si="23"/>
        <v>1967.1056004084996</v>
      </c>
      <c r="N182" s="67">
        <f>VLOOKUP(C182,'Kursy NBP'!A178:C50878,3,TRUE)</f>
        <v>4.2361000000000004</v>
      </c>
      <c r="O182" s="59">
        <f t="shared" si="28"/>
        <v>5.3939999999999995E-3</v>
      </c>
      <c r="P182" s="60">
        <f t="shared" si="32"/>
        <v>1.3</v>
      </c>
      <c r="Q182" s="61">
        <f>VLOOKUP(C182,LIBOR3M!A175:B5877,2,TRUE)</f>
        <v>-0.76060000000000005</v>
      </c>
      <c r="R182" s="61">
        <f>1+(' Kalkulacja - LIBOR'!O182/12)</f>
        <v>1.0004495</v>
      </c>
      <c r="S182" s="61">
        <f>' Kalkulacja - LIBOR'!S181-1</f>
        <v>185</v>
      </c>
      <c r="T182" s="61">
        <f>POWER(' Kalkulacja - LIBOR'!R182,' Kalkulacja - LIBOR'!S182)</f>
        <v>1.086692648351572</v>
      </c>
      <c r="U182" s="63">
        <f t="shared" si="24"/>
        <v>1008.6437819897791</v>
      </c>
      <c r="V182" s="64">
        <f t="shared" si="29"/>
        <v>238.10669766761384</v>
      </c>
      <c r="W182" s="33"/>
    </row>
    <row r="183" spans="1:23">
      <c r="A183" s="51"/>
      <c r="B183" s="70">
        <v>177</v>
      </c>
      <c r="C183" s="71">
        <f t="shared" si="30"/>
        <v>45002</v>
      </c>
      <c r="D183" s="72">
        <f t="shared" si="22"/>
        <v>958.42742282385962</v>
      </c>
      <c r="E183" s="73">
        <f t="shared" si="31"/>
        <v>880.90742282385963</v>
      </c>
      <c r="F183" s="72">
        <f>ROUND(((' Kalkulacja - LIBOR'!G183*' Kalkulacja - LIBOR'!O183*(' Kalkulacja - LIBOR'!C183-' Kalkulacja - LIBOR'!C182))/365),2)</f>
        <v>77.52</v>
      </c>
      <c r="G183" s="89">
        <f>' Kalkulacja - LIBOR'!G182-' Kalkulacja - LIBOR'!E182</f>
        <v>169218.33151208243</v>
      </c>
      <c r="H183" s="65">
        <f t="shared" si="25"/>
        <v>464.35044661688056</v>
      </c>
      <c r="I183" s="65">
        <f t="shared" si="26"/>
        <v>426.79044661688056</v>
      </c>
      <c r="J183" s="65">
        <f>ROUND(((' Kalkulacja - LIBOR'!K183*' Kalkulacja - LIBOR'!O183*(' Kalkulacja - LIBOR'!C183-C182))/365),2)</f>
        <v>37.56</v>
      </c>
      <c r="K183" s="65">
        <f>' Kalkulacja - LIBOR'!K182-' Kalkulacja - LIBOR'!I182</f>
        <v>81984.932757751114</v>
      </c>
      <c r="L183" s="66">
        <f t="shared" si="27"/>
        <v>347296.37365510955</v>
      </c>
      <c r="M183" s="66">
        <f t="shared" si="23"/>
        <v>1967.034926913768</v>
      </c>
      <c r="N183" s="67">
        <f>VLOOKUP(C183,'Kursy NBP'!A179:C50879,3,TRUE)</f>
        <v>4.2361000000000004</v>
      </c>
      <c r="O183" s="59">
        <f t="shared" si="28"/>
        <v>5.3939999999999995E-3</v>
      </c>
      <c r="P183" s="60">
        <f t="shared" si="32"/>
        <v>1.3</v>
      </c>
      <c r="Q183" s="61">
        <f>VLOOKUP(C183,LIBOR3M!A176:B5879,2,TRUE)</f>
        <v>-0.76060000000000005</v>
      </c>
      <c r="R183" s="61">
        <f>1+(' Kalkulacja - LIBOR'!O183/12)</f>
        <v>1.0004495</v>
      </c>
      <c r="S183" s="61">
        <f>' Kalkulacja - LIBOR'!S182-1</f>
        <v>184</v>
      </c>
      <c r="T183" s="61">
        <f>POWER(' Kalkulacja - LIBOR'!R183,' Kalkulacja - LIBOR'!S183)</f>
        <v>1.0862043994740083</v>
      </c>
      <c r="U183" s="63">
        <f t="shared" si="24"/>
        <v>1008.6075040899084</v>
      </c>
      <c r="V183" s="64">
        <f t="shared" si="29"/>
        <v>238.09813368190277</v>
      </c>
      <c r="W183" s="33"/>
    </row>
    <row r="184" spans="1:23">
      <c r="A184" s="51"/>
      <c r="B184" s="70">
        <v>178</v>
      </c>
      <c r="C184" s="71">
        <f t="shared" si="30"/>
        <v>45033</v>
      </c>
      <c r="D184" s="72">
        <f t="shared" si="22"/>
        <v>958.4357146664571</v>
      </c>
      <c r="E184" s="73">
        <f t="shared" si="31"/>
        <v>881.3157146664571</v>
      </c>
      <c r="F184" s="72">
        <f>ROUND(((' Kalkulacja - LIBOR'!G184*' Kalkulacja - LIBOR'!O184*(' Kalkulacja - LIBOR'!C184-' Kalkulacja - LIBOR'!C183))/365),2)</f>
        <v>77.12</v>
      </c>
      <c r="G184" s="89">
        <f>' Kalkulacja - LIBOR'!G183-' Kalkulacja - LIBOR'!E183</f>
        <v>168337.42408925857</v>
      </c>
      <c r="H184" s="65">
        <f t="shared" si="25"/>
        <v>464.35447634860412</v>
      </c>
      <c r="I184" s="65">
        <f t="shared" si="26"/>
        <v>426.99447634860411</v>
      </c>
      <c r="J184" s="65">
        <f>ROUND(((' Kalkulacja - LIBOR'!K184*' Kalkulacja - LIBOR'!O184*(' Kalkulacja - LIBOR'!C184-C183))/365),2)</f>
        <v>37.36</v>
      </c>
      <c r="K184" s="65">
        <f>' Kalkulacja - LIBOR'!K183-' Kalkulacja - LIBOR'!I183</f>
        <v>81558.14231113423</v>
      </c>
      <c r="L184" s="66">
        <f t="shared" si="27"/>
        <v>345488.44664419576</v>
      </c>
      <c r="M184" s="66">
        <f t="shared" si="23"/>
        <v>1967.0519972603222</v>
      </c>
      <c r="N184" s="67">
        <f>VLOOKUP(C184,'Kursy NBP'!A180:C50880,3,TRUE)</f>
        <v>4.2361000000000004</v>
      </c>
      <c r="O184" s="59">
        <f t="shared" si="28"/>
        <v>5.3939999999999995E-3</v>
      </c>
      <c r="P184" s="60">
        <f t="shared" si="32"/>
        <v>1.3</v>
      </c>
      <c r="Q184" s="61">
        <f>VLOOKUP(C184,LIBOR3M!A177:B5879,2,TRUE)</f>
        <v>-0.76060000000000005</v>
      </c>
      <c r="R184" s="61">
        <f>1+(' Kalkulacja - LIBOR'!O184/12)</f>
        <v>1.0004495</v>
      </c>
      <c r="S184" s="61">
        <f>' Kalkulacja - LIBOR'!S183-1</f>
        <v>183</v>
      </c>
      <c r="T184" s="61">
        <f>POWER(' Kalkulacja - LIBOR'!R184,' Kalkulacja - LIBOR'!S184)</f>
        <v>1.0857163699657084</v>
      </c>
      <c r="U184" s="63">
        <f t="shared" si="24"/>
        <v>1008.6162825938651</v>
      </c>
      <c r="V184" s="64">
        <f t="shared" si="29"/>
        <v>238.1002059899117</v>
      </c>
      <c r="W184" s="33"/>
    </row>
    <row r="185" spans="1:23">
      <c r="A185" s="51"/>
      <c r="B185" s="70">
        <v>179</v>
      </c>
      <c r="C185" s="71">
        <f t="shared" si="30"/>
        <v>45063</v>
      </c>
      <c r="D185" s="72">
        <f t="shared" si="22"/>
        <v>958.44402714300907</v>
      </c>
      <c r="E185" s="73">
        <f t="shared" si="31"/>
        <v>884.20402714300906</v>
      </c>
      <c r="F185" s="72">
        <f>ROUND(((' Kalkulacja - LIBOR'!G185*' Kalkulacja - LIBOR'!O185*(' Kalkulacja - LIBOR'!C185-' Kalkulacja - LIBOR'!C184))/365),2)</f>
        <v>74.239999999999995</v>
      </c>
      <c r="G185" s="89">
        <f>' Kalkulacja - LIBOR'!G184-' Kalkulacja - LIBOR'!E184</f>
        <v>167456.10837459212</v>
      </c>
      <c r="H185" s="65">
        <f t="shared" si="25"/>
        <v>464.35848063279798</v>
      </c>
      <c r="I185" s="65">
        <f t="shared" si="26"/>
        <v>428.38848063279795</v>
      </c>
      <c r="J185" s="65">
        <f>ROUND(((' Kalkulacja - LIBOR'!K185*' Kalkulacja - LIBOR'!O185*(' Kalkulacja - LIBOR'!C185-C184))/365),2)</f>
        <v>35.97</v>
      </c>
      <c r="K185" s="65">
        <f>' Kalkulacja - LIBOR'!K184-' Kalkulacja - LIBOR'!I184</f>
        <v>81131.147834785632</v>
      </c>
      <c r="L185" s="66">
        <f t="shared" si="27"/>
        <v>343679.65534293547</v>
      </c>
      <c r="M185" s="66">
        <f t="shared" si="23"/>
        <v>1967.0689598085958</v>
      </c>
      <c r="N185" s="67">
        <f>VLOOKUP(C185,'Kursy NBP'!A181:C50881,3,TRUE)</f>
        <v>4.2361000000000004</v>
      </c>
      <c r="O185" s="59">
        <f t="shared" si="28"/>
        <v>5.3939999999999995E-3</v>
      </c>
      <c r="P185" s="60">
        <f t="shared" si="32"/>
        <v>1.3</v>
      </c>
      <c r="Q185" s="61">
        <f>VLOOKUP(C185,LIBOR3M!A178:B5881,2,TRUE)</f>
        <v>-0.76060000000000005</v>
      </c>
      <c r="R185" s="61">
        <f>1+(' Kalkulacja - LIBOR'!O185/12)</f>
        <v>1.0004495</v>
      </c>
      <c r="S185" s="61">
        <f>' Kalkulacja - LIBOR'!S184-1</f>
        <v>182</v>
      </c>
      <c r="T185" s="61">
        <f>POWER(' Kalkulacja - LIBOR'!R185,' Kalkulacja - LIBOR'!S185)</f>
        <v>1.0852285597281106</v>
      </c>
      <c r="U185" s="63">
        <f t="shared" si="24"/>
        <v>1008.6249326655867</v>
      </c>
      <c r="V185" s="64">
        <f t="shared" si="29"/>
        <v>238.10224797941186</v>
      </c>
      <c r="W185" s="33"/>
    </row>
    <row r="186" spans="1:23">
      <c r="A186" s="51"/>
      <c r="B186" s="70">
        <v>180</v>
      </c>
      <c r="C186" s="71">
        <f t="shared" si="30"/>
        <v>45093</v>
      </c>
      <c r="D186" s="72">
        <f t="shared" si="22"/>
        <v>958.4380918758992</v>
      </c>
      <c r="E186" s="73">
        <f t="shared" si="31"/>
        <v>884.58809187589918</v>
      </c>
      <c r="F186" s="72">
        <f>ROUND(((' Kalkulacja - LIBOR'!G186*' Kalkulacja - LIBOR'!O186*(' Kalkulacja - LIBOR'!C186-' Kalkulacja - LIBOR'!C185))/365),2)</f>
        <v>73.849999999999994</v>
      </c>
      <c r="G186" s="89">
        <f>' Kalkulacja - LIBOR'!G185-' Kalkulacja - LIBOR'!E185</f>
        <v>166571.9043474491</v>
      </c>
      <c r="H186" s="65">
        <f t="shared" si="25"/>
        <v>464.35561259583238</v>
      </c>
      <c r="I186" s="65">
        <f t="shared" si="26"/>
        <v>428.57561259583235</v>
      </c>
      <c r="J186" s="65">
        <f>ROUND(((' Kalkulacja - LIBOR'!K186*' Kalkulacja - LIBOR'!O186*(' Kalkulacja - LIBOR'!C186-C185))/365),2)</f>
        <v>35.78</v>
      </c>
      <c r="K186" s="65">
        <f>' Kalkulacja - LIBOR'!K185-' Kalkulacja - LIBOR'!I185</f>
        <v>80702.759354152833</v>
      </c>
      <c r="L186" s="66">
        <f t="shared" si="27"/>
        <v>341864.95890012686</v>
      </c>
      <c r="M186" s="66">
        <f t="shared" si="23"/>
        <v>1967.0568105172058</v>
      </c>
      <c r="N186" s="67">
        <f>VLOOKUP(C186,'Kursy NBP'!A182:C50882,3,TRUE)</f>
        <v>4.2361000000000004</v>
      </c>
      <c r="O186" s="59">
        <f t="shared" si="28"/>
        <v>5.3939999999999995E-3</v>
      </c>
      <c r="P186" s="60">
        <f t="shared" si="32"/>
        <v>1.3</v>
      </c>
      <c r="Q186" s="61">
        <f>VLOOKUP(C186,LIBOR3M!A179:B5881,2,TRUE)</f>
        <v>-0.76060000000000005</v>
      </c>
      <c r="R186" s="61">
        <f>1+(' Kalkulacja - LIBOR'!O186/12)</f>
        <v>1.0004495</v>
      </c>
      <c r="S186" s="61">
        <f>' Kalkulacja - LIBOR'!S185-1</f>
        <v>181</v>
      </c>
      <c r="T186" s="61">
        <f>POWER(' Kalkulacja - LIBOR'!R186,' Kalkulacja - LIBOR'!S186)</f>
        <v>1.0847409686626968</v>
      </c>
      <c r="U186" s="63">
        <f t="shared" si="24"/>
        <v>1008.6187186413066</v>
      </c>
      <c r="V186" s="64">
        <f t="shared" si="29"/>
        <v>238.10078105835709</v>
      </c>
      <c r="W186" s="33"/>
    </row>
    <row r="187" spans="1:23">
      <c r="A187" s="51"/>
      <c r="B187" s="70">
        <v>181</v>
      </c>
      <c r="C187" s="71">
        <f t="shared" si="30"/>
        <v>45124</v>
      </c>
      <c r="D187" s="72">
        <f t="shared" si="22"/>
        <v>958.43216805134239</v>
      </c>
      <c r="E187" s="73">
        <f t="shared" si="31"/>
        <v>882.53216805134241</v>
      </c>
      <c r="F187" s="72">
        <f>ROUND(((' Kalkulacja - LIBOR'!G187*' Kalkulacja - LIBOR'!O187*(' Kalkulacja - LIBOR'!C187-' Kalkulacja - LIBOR'!C186))/365),2)</f>
        <v>75.900000000000006</v>
      </c>
      <c r="G187" s="89">
        <f>' Kalkulacja - LIBOR'!G186-' Kalkulacja - LIBOR'!E186</f>
        <v>165687.31625557321</v>
      </c>
      <c r="H187" s="65">
        <f t="shared" si="25"/>
        <v>464.3527440766569</v>
      </c>
      <c r="I187" s="65">
        <f t="shared" si="26"/>
        <v>427.57274407665693</v>
      </c>
      <c r="J187" s="65">
        <f>ROUND(((' Kalkulacja - LIBOR'!K187*' Kalkulacja - LIBOR'!O187*(' Kalkulacja - LIBOR'!C187-C186))/365),2)</f>
        <v>36.78</v>
      </c>
      <c r="K187" s="65">
        <f>' Kalkulacja - LIBOR'!K186-' Kalkulacja - LIBOR'!I186</f>
        <v>80274.183741557004</v>
      </c>
      <c r="L187" s="66">
        <f t="shared" si="27"/>
        <v>340049.46974760963</v>
      </c>
      <c r="M187" s="66">
        <f t="shared" si="23"/>
        <v>1967.0446591831264</v>
      </c>
      <c r="N187" s="67">
        <f>VLOOKUP(C187,'Kursy NBP'!A183:C50883,3,TRUE)</f>
        <v>4.2361000000000004</v>
      </c>
      <c r="O187" s="59">
        <f t="shared" si="28"/>
        <v>5.3939999999999995E-3</v>
      </c>
      <c r="P187" s="60">
        <f t="shared" si="32"/>
        <v>1.3</v>
      </c>
      <c r="Q187" s="61">
        <f>VLOOKUP(C187,LIBOR3M!A180:B5883,2,TRUE)</f>
        <v>-0.76060000000000005</v>
      </c>
      <c r="R187" s="61">
        <f>1+(' Kalkulacja - LIBOR'!O187/12)</f>
        <v>1.0004495</v>
      </c>
      <c r="S187" s="61">
        <f>' Kalkulacja - LIBOR'!S186-1</f>
        <v>180</v>
      </c>
      <c r="T187" s="61">
        <f>POWER(' Kalkulacja - LIBOR'!R187,' Kalkulacja - LIBOR'!S187)</f>
        <v>1.0842535966709932</v>
      </c>
      <c r="U187" s="63">
        <f t="shared" si="24"/>
        <v>1008.6124911317841</v>
      </c>
      <c r="V187" s="64">
        <f t="shared" si="29"/>
        <v>238.09931095389248</v>
      </c>
      <c r="W187" s="33"/>
    </row>
    <row r="188" spans="1:23">
      <c r="A188" s="51"/>
      <c r="B188" s="70">
        <v>182</v>
      </c>
      <c r="C188" s="71">
        <f t="shared" si="30"/>
        <v>45155</v>
      </c>
      <c r="D188" s="72">
        <f t="shared" si="22"/>
        <v>958.4404468716051</v>
      </c>
      <c r="E188" s="73">
        <f t="shared" si="31"/>
        <v>882.9404468716051</v>
      </c>
      <c r="F188" s="72">
        <f>ROUND(((' Kalkulacja - LIBOR'!G188*' Kalkulacja - LIBOR'!O188*(' Kalkulacja - LIBOR'!C188-' Kalkulacja - LIBOR'!C187))/365),2)</f>
        <v>75.5</v>
      </c>
      <c r="G188" s="89">
        <f>' Kalkulacja - LIBOR'!G187-' Kalkulacja - LIBOR'!E187</f>
        <v>164804.78408752187</v>
      </c>
      <c r="H188" s="65">
        <f t="shared" si="25"/>
        <v>464.35679612896973</v>
      </c>
      <c r="I188" s="65">
        <f t="shared" si="26"/>
        <v>427.77679612896975</v>
      </c>
      <c r="J188" s="65">
        <f>ROUND(((' Kalkulacja - LIBOR'!K188*' Kalkulacja - LIBOR'!O188*(' Kalkulacja - LIBOR'!C188-C187))/365),2)</f>
        <v>36.58</v>
      </c>
      <c r="K188" s="65">
        <f>' Kalkulacja - LIBOR'!K187-' Kalkulacja - LIBOR'!I187</f>
        <v>79846.61099748034</v>
      </c>
      <c r="L188" s="66">
        <f t="shared" si="27"/>
        <v>338238.22884642653</v>
      </c>
      <c r="M188" s="66">
        <f t="shared" si="23"/>
        <v>1967.061824081929</v>
      </c>
      <c r="N188" s="67">
        <f>VLOOKUP(C188,'Kursy NBP'!A184:C50884,3,TRUE)</f>
        <v>4.2361000000000004</v>
      </c>
      <c r="O188" s="59">
        <f t="shared" si="28"/>
        <v>5.3939999999999995E-3</v>
      </c>
      <c r="P188" s="60">
        <f t="shared" si="32"/>
        <v>1.3</v>
      </c>
      <c r="Q188" s="61">
        <f>VLOOKUP(C188,LIBOR3M!A181:B5883,2,TRUE)</f>
        <v>-0.76060000000000005</v>
      </c>
      <c r="R188" s="61">
        <f>1+(' Kalkulacja - LIBOR'!O188/12)</f>
        <v>1.0004495</v>
      </c>
      <c r="S188" s="61">
        <f>' Kalkulacja - LIBOR'!S187-1</f>
        <v>179</v>
      </c>
      <c r="T188" s="61">
        <f>POWER(' Kalkulacja - LIBOR'!R188,' Kalkulacja - LIBOR'!S188)</f>
        <v>1.0837664436545702</v>
      </c>
      <c r="U188" s="63">
        <f t="shared" si="24"/>
        <v>1008.6213772103239</v>
      </c>
      <c r="V188" s="64">
        <f t="shared" si="29"/>
        <v>238.10140865662373</v>
      </c>
      <c r="W188" s="33"/>
    </row>
    <row r="189" spans="1:23">
      <c r="A189" s="51"/>
      <c r="B189" s="70">
        <v>183</v>
      </c>
      <c r="C189" s="71">
        <f t="shared" si="30"/>
        <v>45187</v>
      </c>
      <c r="D189" s="72">
        <f t="shared" si="22"/>
        <v>958.4487510510836</v>
      </c>
      <c r="E189" s="73">
        <f t="shared" si="31"/>
        <v>880.92875105108362</v>
      </c>
      <c r="F189" s="72">
        <f>ROUND(((' Kalkulacja - LIBOR'!G189*' Kalkulacja - LIBOR'!O189*(' Kalkulacja - LIBOR'!C189-' Kalkulacja - LIBOR'!C188))/365),2)</f>
        <v>77.52</v>
      </c>
      <c r="G189" s="89">
        <f>' Kalkulacja - LIBOR'!G188-' Kalkulacja - LIBOR'!E188</f>
        <v>163921.84364065027</v>
      </c>
      <c r="H189" s="65">
        <f t="shared" si="25"/>
        <v>464.36082440047619</v>
      </c>
      <c r="I189" s="65">
        <f t="shared" si="26"/>
        <v>426.80082440047619</v>
      </c>
      <c r="J189" s="65">
        <f>ROUND(((' Kalkulacja - LIBOR'!K189*' Kalkulacja - LIBOR'!O189*(' Kalkulacja - LIBOR'!C189-C188))/365),2)</f>
        <v>37.56</v>
      </c>
      <c r="K189" s="65">
        <f>' Kalkulacja - LIBOR'!K188-' Kalkulacja - LIBOR'!I188</f>
        <v>79418.834201351376</v>
      </c>
      <c r="L189" s="66">
        <f t="shared" si="27"/>
        <v>336426.12356034457</v>
      </c>
      <c r="M189" s="66">
        <f t="shared" si="23"/>
        <v>1967.0788882428574</v>
      </c>
      <c r="N189" s="67">
        <f>VLOOKUP(C189,'Kursy NBP'!A185:C50885,3,TRUE)</f>
        <v>4.2361000000000004</v>
      </c>
      <c r="O189" s="59">
        <f t="shared" si="28"/>
        <v>5.3939999999999995E-3</v>
      </c>
      <c r="P189" s="60">
        <f t="shared" si="32"/>
        <v>1.3</v>
      </c>
      <c r="Q189" s="61">
        <f>VLOOKUP(C189,LIBOR3M!A182:B5885,2,TRUE)</f>
        <v>-0.76060000000000005</v>
      </c>
      <c r="R189" s="61">
        <f>1+(' Kalkulacja - LIBOR'!O189/12)</f>
        <v>1.0004495</v>
      </c>
      <c r="S189" s="61">
        <f>' Kalkulacja - LIBOR'!S188-1</f>
        <v>178</v>
      </c>
      <c r="T189" s="61">
        <f>POWER(' Kalkulacja - LIBOR'!R189,' Kalkulacja - LIBOR'!S189)</f>
        <v>1.0832795095150431</v>
      </c>
      <c r="U189" s="63">
        <f t="shared" si="24"/>
        <v>1008.6301371917738</v>
      </c>
      <c r="V189" s="64">
        <f t="shared" si="29"/>
        <v>238.10347659209501</v>
      </c>
      <c r="W189" s="33"/>
    </row>
    <row r="190" spans="1:23">
      <c r="A190" s="51"/>
      <c r="B190" s="100">
        <v>184</v>
      </c>
      <c r="C190" s="101">
        <f t="shared" si="30"/>
        <v>45216</v>
      </c>
      <c r="D190" s="102">
        <f t="shared" si="22"/>
        <v>958.47130845788217</v>
      </c>
      <c r="E190" s="103">
        <f t="shared" si="31"/>
        <v>888.60130845788217</v>
      </c>
      <c r="F190" s="102">
        <f>ROUND(((' Kalkulacja - LIBOR'!G190*' Kalkulacja - LIBOR'!O190*(' Kalkulacja - LIBOR'!C190-' Kalkulacja - LIBOR'!C189))/365),2)</f>
        <v>69.87</v>
      </c>
      <c r="G190" s="104">
        <f>' Kalkulacja - LIBOR'!G189-' Kalkulacja - LIBOR'!E189</f>
        <v>163040.9148895992</v>
      </c>
      <c r="H190" s="105">
        <f t="shared" si="25"/>
        <v>464.37176606756566</v>
      </c>
      <c r="I190" s="106">
        <f t="shared" si="26"/>
        <v>430.52176606756564</v>
      </c>
      <c r="J190" s="106">
        <f>ROUND(((' Kalkulacja - LIBOR'!K190*' Kalkulacja - LIBOR'!O190*(' Kalkulacja - LIBOR'!C190-C189))/365),2)</f>
        <v>33.85</v>
      </c>
      <c r="K190" s="106">
        <f>' Kalkulacja - LIBOR'!K189-' Kalkulacja - LIBOR'!I189</f>
        <v>78992.033376950902</v>
      </c>
      <c r="L190" s="107">
        <f t="shared" si="27"/>
        <v>334618.15258810174</v>
      </c>
      <c r="M190" s="107">
        <f t="shared" si="23"/>
        <v>1967.125238238815</v>
      </c>
      <c r="N190" s="108">
        <f>VLOOKUP(C190,'Kursy NBP'!A186:C50886,3,TRUE)</f>
        <v>4.2361000000000004</v>
      </c>
      <c r="O190" s="109">
        <f t="shared" si="28"/>
        <v>5.3939999999999995E-3</v>
      </c>
      <c r="P190" s="110">
        <f t="shared" si="32"/>
        <v>1.3</v>
      </c>
      <c r="Q190" s="111">
        <f>VLOOKUP(C190,LIBOR3M!A183:B5885,2,TRUE)</f>
        <v>-0.76060000000000005</v>
      </c>
      <c r="R190" s="112">
        <f>1+(' Kalkulacja - LIBOR'!O190/12)</f>
        <v>1.0004495</v>
      </c>
      <c r="S190" s="112">
        <f>' Kalkulacja - LIBOR'!S189-1</f>
        <v>177</v>
      </c>
      <c r="T190" s="112">
        <f>POWER(' Kalkulacja - LIBOR'!R190,' Kalkulacja - LIBOR'!S190)</f>
        <v>1.0827927941540709</v>
      </c>
      <c r="U190" s="113">
        <f t="shared" si="24"/>
        <v>1008.6539297809328</v>
      </c>
      <c r="V190" s="114">
        <f t="shared" si="29"/>
        <v>238.10909321803845</v>
      </c>
      <c r="W190" s="33"/>
    </row>
    <row r="191" spans="1:23">
      <c r="B191" s="100">
        <v>185</v>
      </c>
      <c r="C191" s="101">
        <f t="shared" si="30"/>
        <v>45246</v>
      </c>
      <c r="D191" s="102">
        <f t="shared" si="22"/>
        <v>958.45111187148495</v>
      </c>
      <c r="E191" s="103">
        <f t="shared" si="31"/>
        <v>886.56111187148497</v>
      </c>
      <c r="F191" s="102">
        <f>ROUND(((' Kalkulacja - LIBOR'!G191*' Kalkulacja - LIBOR'!O191*(' Kalkulacja - LIBOR'!C191-' Kalkulacja - LIBOR'!C190))/365),2)</f>
        <v>71.89</v>
      </c>
      <c r="G191" s="104">
        <f>' Kalkulacja - LIBOR'!G190-' Kalkulacja - LIBOR'!E190</f>
        <v>162152.31358114132</v>
      </c>
      <c r="H191" s="115">
        <f t="shared" si="25"/>
        <v>464.36197233829017</v>
      </c>
      <c r="I191" s="115">
        <f t="shared" si="26"/>
        <v>429.53197233829019</v>
      </c>
      <c r="J191" s="115">
        <f>ROUND(((' Kalkulacja - LIBOR'!K191*' Kalkulacja - LIBOR'!O191*(' Kalkulacja - LIBOR'!C191-C190))/365),2)</f>
        <v>34.83</v>
      </c>
      <c r="K191" s="115">
        <f>' Kalkulacja - LIBOR'!K190-' Kalkulacja - LIBOR'!I190</f>
        <v>78561.511610883332</v>
      </c>
      <c r="L191" s="116">
        <f t="shared" si="27"/>
        <v>332794.41933486291</v>
      </c>
      <c r="M191" s="116">
        <f t="shared" si="23"/>
        <v>1967.0837510222311</v>
      </c>
      <c r="N191" s="108">
        <f>VLOOKUP(C191,'Kursy NBP'!A187:C50887,3,TRUE)</f>
        <v>4.2361000000000004</v>
      </c>
      <c r="O191" s="117">
        <f t="shared" ref="O191:O254" si="33">((P191+Q191)/100)</f>
        <v>5.3939999999999995E-3</v>
      </c>
      <c r="P191" s="118">
        <f t="shared" si="32"/>
        <v>1.3</v>
      </c>
      <c r="Q191" s="111">
        <f>VLOOKUP(C191,LIBOR3M!A184:B5887,2,TRUE)</f>
        <v>-0.76060000000000005</v>
      </c>
      <c r="R191" s="111">
        <f>1+(' Kalkulacja - LIBOR'!O191/12)</f>
        <v>1.0004495</v>
      </c>
      <c r="S191" s="111">
        <f>' Kalkulacja - LIBOR'!S190-1</f>
        <v>176</v>
      </c>
      <c r="T191" s="111">
        <f>POWER(' Kalkulacja - LIBOR'!R191,' Kalkulacja - LIBOR'!S191)</f>
        <v>1.0823062974733566</v>
      </c>
      <c r="U191" s="119">
        <f t="shared" si="24"/>
        <v>1008.6326391507462</v>
      </c>
      <c r="V191" s="120">
        <f t="shared" ref="V191:V254" si="34">U191/N191</f>
        <v>238.10406722002458</v>
      </c>
      <c r="W191" s="33"/>
    </row>
    <row r="192" spans="1:23" hidden="1">
      <c r="B192" s="100">
        <v>186</v>
      </c>
      <c r="C192" s="101">
        <f t="shared" si="30"/>
        <v>45278</v>
      </c>
      <c r="D192" s="102">
        <f t="shared" si="22"/>
        <v>958.44518367243063</v>
      </c>
      <c r="E192" s="103">
        <f t="shared" si="31"/>
        <v>882.18518367243064</v>
      </c>
      <c r="F192" s="102">
        <f>ROUND(((' Kalkulacja - LIBOR'!G192*' Kalkulacja - LIBOR'!O192*(' Kalkulacja - LIBOR'!C192-' Kalkulacja - LIBOR'!C191))/365),2)</f>
        <v>76.260000000000005</v>
      </c>
      <c r="G192" s="104">
        <f>' Kalkulacja - LIBOR'!G191-' Kalkulacja - LIBOR'!E191</f>
        <v>161265.75246926985</v>
      </c>
      <c r="H192" s="105">
        <f t="shared" si="25"/>
        <v>464.35909936690217</v>
      </c>
      <c r="I192" s="106">
        <f t="shared" si="26"/>
        <v>427.40909936690218</v>
      </c>
      <c r="J192" s="106">
        <f>ROUND(((' Kalkulacja - LIBOR'!K192*' Kalkulacja - LIBOR'!O192*(' Kalkulacja - LIBOR'!C192-C191))/365),2)</f>
        <v>36.950000000000003</v>
      </c>
      <c r="K192" s="106">
        <f>' Kalkulacja - LIBOR'!K191-' Kalkulacja - LIBOR'!I191</f>
        <v>78131.979638545046</v>
      </c>
      <c r="L192" s="107">
        <f t="shared" si="27"/>
        <v>330974.8789468407</v>
      </c>
      <c r="M192" s="107">
        <f t="shared" si="23"/>
        <v>1967.0715808281345</v>
      </c>
      <c r="N192" s="108">
        <f>VLOOKUP(C192,'Kursy NBP'!A188:C50888,3,TRUE)</f>
        <v>4.2361000000000004</v>
      </c>
      <c r="O192" s="109">
        <f t="shared" si="33"/>
        <v>5.3939999999999995E-3</v>
      </c>
      <c r="P192" s="110">
        <f t="shared" si="32"/>
        <v>1.3</v>
      </c>
      <c r="Q192" s="111">
        <f>VLOOKUP(C192,LIBOR3M!A185:B5887,2,TRUE)</f>
        <v>-0.76060000000000005</v>
      </c>
      <c r="R192" s="112">
        <f>1+(' Kalkulacja - LIBOR'!O192/12)</f>
        <v>1.0004495</v>
      </c>
      <c r="S192" s="112">
        <f>' Kalkulacja - LIBOR'!S191-1</f>
        <v>175</v>
      </c>
      <c r="T192" s="112">
        <f>POWER(' Kalkulacja - LIBOR'!R192,' Kalkulacja - LIBOR'!S192)</f>
        <v>1.0818200193746474</v>
      </c>
      <c r="U192" s="113">
        <f t="shared" si="24"/>
        <v>1008.6263971557039</v>
      </c>
      <c r="V192" s="114">
        <f t="shared" si="34"/>
        <v>238.10259369601846</v>
      </c>
      <c r="W192" s="33"/>
    </row>
    <row r="193" spans="2:23" hidden="1">
      <c r="B193" s="100">
        <v>187</v>
      </c>
      <c r="C193" s="101">
        <f t="shared" si="30"/>
        <v>45308</v>
      </c>
      <c r="D193" s="102">
        <f t="shared" si="22"/>
        <v>958.4677197979189</v>
      </c>
      <c r="E193" s="103">
        <f t="shared" si="31"/>
        <v>887.36771979791888</v>
      </c>
      <c r="F193" s="102">
        <f>ROUND(((' Kalkulacja - LIBOR'!G193*' Kalkulacja - LIBOR'!O193*(' Kalkulacja - LIBOR'!C193-' Kalkulacja - LIBOR'!C192))/365),2)</f>
        <v>71.099999999999994</v>
      </c>
      <c r="G193" s="104">
        <f>' Kalkulacja - LIBOR'!G192-' Kalkulacja - LIBOR'!E192</f>
        <v>160383.56728559741</v>
      </c>
      <c r="H193" s="115">
        <f t="shared" si="25"/>
        <v>464.37003368268859</v>
      </c>
      <c r="I193" s="115">
        <f t="shared" si="26"/>
        <v>429.9200336826886</v>
      </c>
      <c r="J193" s="115">
        <f>ROUND(((' Kalkulacja - LIBOR'!K193*' Kalkulacja - LIBOR'!O193*(' Kalkulacja - LIBOR'!C193-C192))/365),2)</f>
        <v>34.450000000000003</v>
      </c>
      <c r="K193" s="115">
        <f>' Kalkulacja - LIBOR'!K192-' Kalkulacja - LIBOR'!I192</f>
        <v>77704.570539178138</v>
      </c>
      <c r="L193" s="116">
        <f t="shared" si="27"/>
        <v>329164.33126101253</v>
      </c>
      <c r="M193" s="116">
        <f t="shared" si="23"/>
        <v>1967.1178996832373</v>
      </c>
      <c r="N193" s="108">
        <f>VLOOKUP(C193,'Kursy NBP'!A189:C50889,3,TRUE)</f>
        <v>4.2361000000000004</v>
      </c>
      <c r="O193" s="117">
        <f t="shared" si="33"/>
        <v>5.3939999999999995E-3</v>
      </c>
      <c r="P193" s="118">
        <f t="shared" si="32"/>
        <v>1.3</v>
      </c>
      <c r="Q193" s="111">
        <f>VLOOKUP(C193,LIBOR3M!A186:B5889,2,TRUE)</f>
        <v>-0.76060000000000005</v>
      </c>
      <c r="R193" s="111">
        <f>1+(' Kalkulacja - LIBOR'!O193/12)</f>
        <v>1.0004495</v>
      </c>
      <c r="S193" s="111">
        <f>' Kalkulacja - LIBOR'!S192-1</f>
        <v>174</v>
      </c>
      <c r="T193" s="111">
        <f>POWER(' Kalkulacja - LIBOR'!R193,' Kalkulacja - LIBOR'!S193)</f>
        <v>1.0813339597597351</v>
      </c>
      <c r="U193" s="119">
        <f t="shared" si="24"/>
        <v>1008.6501798853184</v>
      </c>
      <c r="V193" s="120">
        <f t="shared" si="34"/>
        <v>238.10820799445676</v>
      </c>
      <c r="W193" s="33"/>
    </row>
    <row r="194" spans="2:23" hidden="1">
      <c r="B194" s="100">
        <v>188</v>
      </c>
      <c r="C194" s="101">
        <f t="shared" si="30"/>
        <v>45337</v>
      </c>
      <c r="D194" s="102">
        <f t="shared" si="22"/>
        <v>958.46175607976352</v>
      </c>
      <c r="E194" s="103">
        <f t="shared" si="31"/>
        <v>890.1117560797635</v>
      </c>
      <c r="F194" s="102">
        <f>ROUND(((' Kalkulacja - LIBOR'!G194*' Kalkulacja - LIBOR'!O194*(' Kalkulacja - LIBOR'!C194-' Kalkulacja - LIBOR'!C193))/365),2)</f>
        <v>68.349999999999994</v>
      </c>
      <c r="G194" s="104">
        <f>' Kalkulacja - LIBOR'!G193-' Kalkulacja - LIBOR'!E193</f>
        <v>159496.1995657995</v>
      </c>
      <c r="H194" s="105">
        <f t="shared" si="25"/>
        <v>464.36716000491299</v>
      </c>
      <c r="I194" s="106">
        <f t="shared" si="26"/>
        <v>431.24716000491298</v>
      </c>
      <c r="J194" s="106">
        <f>ROUND(((' Kalkulacja - LIBOR'!K194*' Kalkulacja - LIBOR'!O194*(' Kalkulacja - LIBOR'!C194-C193))/365),2)</f>
        <v>33.119999999999997</v>
      </c>
      <c r="K194" s="106">
        <f>' Kalkulacja - LIBOR'!K193-' Kalkulacja - LIBOR'!I193</f>
        <v>77274.650505495447</v>
      </c>
      <c r="L194" s="107">
        <f t="shared" si="27"/>
        <v>327343.14700632932</v>
      </c>
      <c r="M194" s="107">
        <f t="shared" si="23"/>
        <v>1967.1057264968122</v>
      </c>
      <c r="N194" s="108">
        <f>VLOOKUP(C194,'Kursy NBP'!A190:C50890,3,TRUE)</f>
        <v>4.2361000000000004</v>
      </c>
      <c r="O194" s="109">
        <f t="shared" si="33"/>
        <v>5.3939999999999995E-3</v>
      </c>
      <c r="P194" s="110">
        <f t="shared" si="32"/>
        <v>1.3</v>
      </c>
      <c r="Q194" s="111">
        <f>VLOOKUP(C194,LIBOR3M!A187:B5889,2,TRUE)</f>
        <v>-0.76060000000000005</v>
      </c>
      <c r="R194" s="112">
        <f>1+(' Kalkulacja - LIBOR'!O194/12)</f>
        <v>1.0004495</v>
      </c>
      <c r="S194" s="112">
        <f>' Kalkulacja - LIBOR'!S193-1</f>
        <v>173</v>
      </c>
      <c r="T194" s="112">
        <f>POWER(' Kalkulacja - LIBOR'!R194,' Kalkulacja - LIBOR'!S194)</f>
        <v>1.0808481185304557</v>
      </c>
      <c r="U194" s="113">
        <f t="shared" si="24"/>
        <v>1008.6439704170486</v>
      </c>
      <c r="V194" s="114">
        <f t="shared" si="34"/>
        <v>238.10674214892202</v>
      </c>
      <c r="W194" s="33"/>
    </row>
    <row r="195" spans="2:23" hidden="1">
      <c r="B195" s="100">
        <v>189</v>
      </c>
      <c r="C195" s="101">
        <f t="shared" si="30"/>
        <v>45369</v>
      </c>
      <c r="D195" s="102">
        <f t="shared" si="22"/>
        <v>958.44155137423627</v>
      </c>
      <c r="E195" s="103">
        <f t="shared" si="31"/>
        <v>883.44155137423627</v>
      </c>
      <c r="F195" s="102">
        <f>ROUND(((' Kalkulacja - LIBOR'!G195*' Kalkulacja - LIBOR'!O195*(' Kalkulacja - LIBOR'!C195-' Kalkulacja - LIBOR'!C194))/365),2)</f>
        <v>75</v>
      </c>
      <c r="G195" s="104">
        <f>' Kalkulacja - LIBOR'!G194-' Kalkulacja - LIBOR'!E194</f>
        <v>158606.08780971973</v>
      </c>
      <c r="H195" s="115">
        <f t="shared" si="25"/>
        <v>464.35740098252825</v>
      </c>
      <c r="I195" s="115">
        <f t="shared" si="26"/>
        <v>428.01740098252822</v>
      </c>
      <c r="J195" s="115">
        <f>ROUND(((' Kalkulacja - LIBOR'!K195*' Kalkulacja - LIBOR'!O195*(' Kalkulacja - LIBOR'!C195-C194))/365),2)</f>
        <v>36.340000000000003</v>
      </c>
      <c r="K195" s="115">
        <f>' Kalkulacja - LIBOR'!K194-' Kalkulacja - LIBOR'!I194</f>
        <v>76843.403345490529</v>
      </c>
      <c r="L195" s="116">
        <f t="shared" si="27"/>
        <v>325516.34091183246</v>
      </c>
      <c r="M195" s="116">
        <f t="shared" si="23"/>
        <v>1967.064386302088</v>
      </c>
      <c r="N195" s="108">
        <f>VLOOKUP(C195,'Kursy NBP'!A191:C50891,3,TRUE)</f>
        <v>4.2361000000000004</v>
      </c>
      <c r="O195" s="117">
        <f t="shared" si="33"/>
        <v>5.3939999999999995E-3</v>
      </c>
      <c r="P195" s="118">
        <f t="shared" si="32"/>
        <v>1.3</v>
      </c>
      <c r="Q195" s="111">
        <f>VLOOKUP(C195,LIBOR3M!A188:B5891,2,TRUE)</f>
        <v>-0.76060000000000005</v>
      </c>
      <c r="R195" s="111">
        <f>1+(' Kalkulacja - LIBOR'!O195/12)</f>
        <v>1.0004495</v>
      </c>
      <c r="S195" s="111">
        <f>' Kalkulacja - LIBOR'!S194-1</f>
        <v>172</v>
      </c>
      <c r="T195" s="111">
        <f>POWER(' Kalkulacja - LIBOR'!R195,' Kalkulacja - LIBOR'!S195)</f>
        <v>1.0803624955886888</v>
      </c>
      <c r="U195" s="119">
        <f t="shared" si="24"/>
        <v>1008.6228349278517</v>
      </c>
      <c r="V195" s="120">
        <f t="shared" si="34"/>
        <v>238.10175277445094</v>
      </c>
      <c r="W195" s="33"/>
    </row>
    <row r="196" spans="2:23" hidden="1">
      <c r="B196" s="100">
        <v>190</v>
      </c>
      <c r="C196" s="101">
        <f t="shared" si="30"/>
        <v>45398</v>
      </c>
      <c r="D196" s="102">
        <f t="shared" si="22"/>
        <v>958.46407577433024</v>
      </c>
      <c r="E196" s="103">
        <f t="shared" si="31"/>
        <v>890.87407577433021</v>
      </c>
      <c r="F196" s="102">
        <f>ROUND(((' Kalkulacja - LIBOR'!G196*' Kalkulacja - LIBOR'!O196*(' Kalkulacja - LIBOR'!C196-' Kalkulacja - LIBOR'!C195))/365),2)</f>
        <v>67.59</v>
      </c>
      <c r="G196" s="104">
        <f>' Kalkulacja - LIBOR'!G195-' Kalkulacja - LIBOR'!E195</f>
        <v>157722.64625834548</v>
      </c>
      <c r="H196" s="105">
        <f t="shared" si="25"/>
        <v>464.36833265068447</v>
      </c>
      <c r="I196" s="106">
        <f t="shared" si="26"/>
        <v>431.61833265068447</v>
      </c>
      <c r="J196" s="106">
        <f>ROUND(((' Kalkulacja - LIBOR'!K196*' Kalkulacja - LIBOR'!O196*(' Kalkulacja - LIBOR'!C196-C195))/365),2)</f>
        <v>32.75</v>
      </c>
      <c r="K196" s="106">
        <f>' Kalkulacja - LIBOR'!K195-' Kalkulacja - LIBOR'!I195</f>
        <v>76415.385944508002</v>
      </c>
      <c r="L196" s="107">
        <f t="shared" si="27"/>
        <v>323703.21639953036</v>
      </c>
      <c r="M196" s="107">
        <f t="shared" si="23"/>
        <v>1967.1106939415647</v>
      </c>
      <c r="N196" s="108">
        <f>VLOOKUP(C196,'Kursy NBP'!A192:C50892,3,TRUE)</f>
        <v>4.2361000000000004</v>
      </c>
      <c r="O196" s="109">
        <f t="shared" si="33"/>
        <v>5.3939999999999995E-3</v>
      </c>
      <c r="P196" s="110">
        <f t="shared" si="32"/>
        <v>1.3</v>
      </c>
      <c r="Q196" s="111">
        <f>VLOOKUP(C196,LIBOR3M!A189:B5891,2,TRUE)</f>
        <v>-0.76060000000000005</v>
      </c>
      <c r="R196" s="112">
        <f>1+(' Kalkulacja - LIBOR'!O196/12)</f>
        <v>1.0004495</v>
      </c>
      <c r="S196" s="112">
        <f>' Kalkulacja - LIBOR'!S195-1</f>
        <v>171</v>
      </c>
      <c r="T196" s="112">
        <f>POWER(' Kalkulacja - LIBOR'!R196,' Kalkulacja - LIBOR'!S196)</f>
        <v>1.0798770908363575</v>
      </c>
      <c r="U196" s="113">
        <f t="shared" si="24"/>
        <v>1008.6466181672345</v>
      </c>
      <c r="V196" s="114">
        <f t="shared" si="34"/>
        <v>238.1073671932283</v>
      </c>
      <c r="W196" s="33"/>
    </row>
    <row r="197" spans="2:23" hidden="1">
      <c r="B197" s="100">
        <v>191</v>
      </c>
      <c r="C197" s="101">
        <f t="shared" si="30"/>
        <v>45429</v>
      </c>
      <c r="D197" s="102">
        <f t="shared" si="22"/>
        <v>958.44386984800065</v>
      </c>
      <c r="E197" s="103">
        <f t="shared" si="31"/>
        <v>886.59386984800062</v>
      </c>
      <c r="F197" s="102">
        <f>ROUND(((' Kalkulacja - LIBOR'!G197*' Kalkulacja - LIBOR'!O197*(' Kalkulacja - LIBOR'!C197-' Kalkulacja - LIBOR'!C196))/365),2)</f>
        <v>71.849999999999994</v>
      </c>
      <c r="G197" s="104">
        <f>' Kalkulacja - LIBOR'!G196-' Kalkulacja - LIBOR'!E196</f>
        <v>156831.77218257115</v>
      </c>
      <c r="H197" s="115">
        <f t="shared" si="25"/>
        <v>464.35856243951139</v>
      </c>
      <c r="I197" s="115">
        <f t="shared" si="26"/>
        <v>429.54856243951139</v>
      </c>
      <c r="J197" s="115">
        <f>ROUND(((' Kalkulacja - LIBOR'!K197*' Kalkulacja - LIBOR'!O197*(' Kalkulacja - LIBOR'!C197-C196))/365),2)</f>
        <v>34.81</v>
      </c>
      <c r="K197" s="115">
        <f>' Kalkulacja - LIBOR'!K196-' Kalkulacja - LIBOR'!I196</f>
        <v>75983.767611857314</v>
      </c>
      <c r="L197" s="116">
        <f t="shared" si="27"/>
        <v>321874.83798058878</v>
      </c>
      <c r="M197" s="116">
        <f t="shared" si="23"/>
        <v>1967.0693063500144</v>
      </c>
      <c r="N197" s="108">
        <f>VLOOKUP(C197,'Kursy NBP'!A193:C50893,3,TRUE)</f>
        <v>4.2361000000000004</v>
      </c>
      <c r="O197" s="117">
        <f t="shared" si="33"/>
        <v>5.3939999999999995E-3</v>
      </c>
      <c r="P197" s="118">
        <f t="shared" si="32"/>
        <v>1.3</v>
      </c>
      <c r="Q197" s="111">
        <f>VLOOKUP(C197,LIBOR3M!A190:B5893,2,TRUE)</f>
        <v>-0.76060000000000005</v>
      </c>
      <c r="R197" s="111">
        <f>1+(' Kalkulacja - LIBOR'!O197/12)</f>
        <v>1.0004495</v>
      </c>
      <c r="S197" s="111">
        <f>' Kalkulacja - LIBOR'!S196-1</f>
        <v>170</v>
      </c>
      <c r="T197" s="111">
        <f>POWER(' Kalkulacja - LIBOR'!R197,' Kalkulacja - LIBOR'!S197)</f>
        <v>1.079391904175431</v>
      </c>
      <c r="U197" s="119">
        <f t="shared" si="24"/>
        <v>1008.6254365020137</v>
      </c>
      <c r="V197" s="120">
        <f t="shared" si="34"/>
        <v>238.10236691815908</v>
      </c>
      <c r="W197" s="33"/>
    </row>
    <row r="198" spans="2:23" hidden="1">
      <c r="B198" s="100">
        <v>192</v>
      </c>
      <c r="C198" s="101">
        <f t="shared" si="30"/>
        <v>45460</v>
      </c>
      <c r="D198" s="102">
        <f t="shared" si="22"/>
        <v>958.45219237369463</v>
      </c>
      <c r="E198" s="103">
        <f t="shared" si="31"/>
        <v>887.01219237369469</v>
      </c>
      <c r="F198" s="102">
        <f>ROUND(((' Kalkulacja - LIBOR'!G198*' Kalkulacja - LIBOR'!O198*(' Kalkulacja - LIBOR'!C198-' Kalkulacja - LIBOR'!C197))/365),2)</f>
        <v>71.44</v>
      </c>
      <c r="G198" s="104">
        <f>' Kalkulacja - LIBOR'!G197-' Kalkulacja - LIBOR'!E197</f>
        <v>155945.17831272315</v>
      </c>
      <c r="H198" s="105">
        <f t="shared" si="25"/>
        <v>464.36258994670504</v>
      </c>
      <c r="I198" s="106">
        <f t="shared" si="26"/>
        <v>429.75258994670503</v>
      </c>
      <c r="J198" s="106">
        <f>ROUND(((' Kalkulacja - LIBOR'!K198*' Kalkulacja - LIBOR'!O198*(' Kalkulacja - LIBOR'!C198-C197))/365),2)</f>
        <v>34.61</v>
      </c>
      <c r="K198" s="106">
        <f>' Kalkulacja - LIBOR'!K197-' Kalkulacja - LIBOR'!I197</f>
        <v>75554.219049417807</v>
      </c>
      <c r="L198" s="107">
        <f t="shared" si="27"/>
        <v>320055.22731523879</v>
      </c>
      <c r="M198" s="107">
        <f t="shared" si="23"/>
        <v>1967.0863672732373</v>
      </c>
      <c r="N198" s="108">
        <f>VLOOKUP(C198,'Kursy NBP'!A194:C50894,3,TRUE)</f>
        <v>4.2361000000000004</v>
      </c>
      <c r="O198" s="109">
        <f t="shared" si="33"/>
        <v>5.3939999999999995E-3</v>
      </c>
      <c r="P198" s="110">
        <f t="shared" si="32"/>
        <v>1.3</v>
      </c>
      <c r="Q198" s="111">
        <f>VLOOKUP(C198,LIBOR3M!A191:B5893,2,TRUE)</f>
        <v>-0.76060000000000005</v>
      </c>
      <c r="R198" s="112">
        <f>1+(' Kalkulacja - LIBOR'!O198/12)</f>
        <v>1.0004495</v>
      </c>
      <c r="S198" s="112">
        <f>' Kalkulacja - LIBOR'!S197-1</f>
        <v>169</v>
      </c>
      <c r="T198" s="112">
        <f>POWER(' Kalkulacja - LIBOR'!R198,' Kalkulacja - LIBOR'!S198)</f>
        <v>1.0789069355079199</v>
      </c>
      <c r="U198" s="113">
        <f t="shared" si="24"/>
        <v>1008.6341748995427</v>
      </c>
      <c r="V198" s="114">
        <f t="shared" si="34"/>
        <v>238.10442975839632</v>
      </c>
      <c r="W198" s="33"/>
    </row>
    <row r="199" spans="2:23" hidden="1">
      <c r="B199" s="100">
        <v>193</v>
      </c>
      <c r="C199" s="101">
        <f t="shared" si="30"/>
        <v>45490</v>
      </c>
      <c r="D199" s="102">
        <f t="shared" ref="D199:D266" si="35">G199*T199*((R199-1)/(T199-1))</f>
        <v>958.46049164407702</v>
      </c>
      <c r="E199" s="103">
        <f t="shared" si="31"/>
        <v>889.72049164407701</v>
      </c>
      <c r="F199" s="102">
        <f>ROUND(((' Kalkulacja - LIBOR'!G199*' Kalkulacja - LIBOR'!O199*(' Kalkulacja - LIBOR'!C199-' Kalkulacja - LIBOR'!C198))/365),2)</f>
        <v>68.739999999999995</v>
      </c>
      <c r="G199" s="104">
        <f>' Kalkulacja - LIBOR'!G198-' Kalkulacja - LIBOR'!E198</f>
        <v>155058.16612034946</v>
      </c>
      <c r="H199" s="115">
        <f t="shared" si="25"/>
        <v>464.36659776665607</v>
      </c>
      <c r="I199" s="115">
        <f t="shared" si="26"/>
        <v>431.05659776665607</v>
      </c>
      <c r="J199" s="115">
        <f>ROUND(((' Kalkulacja - LIBOR'!K199*' Kalkulacja - LIBOR'!O199*(' Kalkulacja - LIBOR'!C199-C198))/365),2)</f>
        <v>33.31</v>
      </c>
      <c r="K199" s="115">
        <f>' Kalkulacja - LIBOR'!K198-' Kalkulacja - LIBOR'!I198</f>
        <v>75124.466459471107</v>
      </c>
      <c r="L199" s="116">
        <f t="shared" si="27"/>
        <v>318234.75236896559</v>
      </c>
      <c r="M199" s="116">
        <f t="shared" ref="M199:M262" si="36">H199*N199</f>
        <v>1967.103344799332</v>
      </c>
      <c r="N199" s="108">
        <f>VLOOKUP(C199,'Kursy NBP'!A195:C50895,3,TRUE)</f>
        <v>4.2361000000000004</v>
      </c>
      <c r="O199" s="117">
        <f t="shared" si="33"/>
        <v>5.3939999999999995E-3</v>
      </c>
      <c r="P199" s="118">
        <f t="shared" si="32"/>
        <v>1.3</v>
      </c>
      <c r="Q199" s="111">
        <f>VLOOKUP(C199,LIBOR3M!A192:B5895,2,TRUE)</f>
        <v>-0.76060000000000005</v>
      </c>
      <c r="R199" s="111">
        <f>1+(' Kalkulacja - LIBOR'!O199/12)</f>
        <v>1.0004495</v>
      </c>
      <c r="S199" s="111">
        <f>' Kalkulacja - LIBOR'!S198-1</f>
        <v>168</v>
      </c>
      <c r="T199" s="111">
        <f>POWER(' Kalkulacja - LIBOR'!R199,' Kalkulacja - LIBOR'!S199)</f>
        <v>1.078422184735881</v>
      </c>
      <c r="U199" s="119">
        <f t="shared" ref="U199:U266" si="37">M199-D199</f>
        <v>1008.642853155255</v>
      </c>
      <c r="V199" s="120">
        <f t="shared" si="34"/>
        <v>238.10647840118386</v>
      </c>
      <c r="W199" s="33"/>
    </row>
    <row r="200" spans="2:23" hidden="1">
      <c r="B200" s="100">
        <v>194</v>
      </c>
      <c r="C200" s="101">
        <f t="shared" si="30"/>
        <v>45523</v>
      </c>
      <c r="D200" s="102">
        <f t="shared" si="35"/>
        <v>958.4545318104432</v>
      </c>
      <c r="E200" s="103">
        <f t="shared" si="31"/>
        <v>883.27453181044325</v>
      </c>
      <c r="F200" s="102">
        <f>ROUND(((' Kalkulacja - LIBOR'!G200*' Kalkulacja - LIBOR'!O200*(' Kalkulacja - LIBOR'!C200-' Kalkulacja - LIBOR'!C199))/365),2)</f>
        <v>75.180000000000007</v>
      </c>
      <c r="G200" s="104">
        <f>' Kalkulacja - LIBOR'!G199-' Kalkulacja - LIBOR'!E199</f>
        <v>154168.44562870538</v>
      </c>
      <c r="H200" s="105">
        <f t="shared" ref="H200:H263" si="38">K200*T200*((R200-1)/(T200-1))</f>
        <v>464.36374762927323</v>
      </c>
      <c r="I200" s="106">
        <f t="shared" ref="I200:I263" si="39">H200-J200</f>
        <v>427.93374762927323</v>
      </c>
      <c r="J200" s="106">
        <f>ROUND(((' Kalkulacja - LIBOR'!K200*' Kalkulacja - LIBOR'!O200*(' Kalkulacja - LIBOR'!C200-C199))/365),2)</f>
        <v>36.43</v>
      </c>
      <c r="K200" s="106">
        <f>' Kalkulacja - LIBOR'!K199-' Kalkulacja - LIBOR'!I199</f>
        <v>74693.409861704451</v>
      </c>
      <c r="L200" s="107">
        <f t="shared" ref="L200:L263" si="40">K200*N200</f>
        <v>316408.75351516623</v>
      </c>
      <c r="M200" s="107">
        <f t="shared" si="36"/>
        <v>1967.0912713323646</v>
      </c>
      <c r="N200" s="108">
        <f>VLOOKUP(C200,'Kursy NBP'!A196:C50896,3,TRUE)</f>
        <v>4.2361000000000004</v>
      </c>
      <c r="O200" s="109">
        <f t="shared" si="33"/>
        <v>5.3939999999999995E-3</v>
      </c>
      <c r="P200" s="110">
        <f t="shared" si="32"/>
        <v>1.3</v>
      </c>
      <c r="Q200" s="111">
        <f>VLOOKUP(C200,LIBOR3M!A193:B5895,2,TRUE)</f>
        <v>-0.76060000000000005</v>
      </c>
      <c r="R200" s="112">
        <f>1+(' Kalkulacja - LIBOR'!O200/12)</f>
        <v>1.0004495</v>
      </c>
      <c r="S200" s="112">
        <f>' Kalkulacja - LIBOR'!S199-1</f>
        <v>167</v>
      </c>
      <c r="T200" s="112">
        <f>POWER(' Kalkulacja - LIBOR'!R200,' Kalkulacja - LIBOR'!S200)</f>
        <v>1.0779376517614141</v>
      </c>
      <c r="U200" s="113">
        <f t="shared" si="37"/>
        <v>1008.6367395219214</v>
      </c>
      <c r="V200" s="114">
        <f t="shared" si="34"/>
        <v>238.10503517903763</v>
      </c>
      <c r="W200" s="33"/>
    </row>
    <row r="201" spans="2:23" hidden="1">
      <c r="B201" s="100">
        <v>195</v>
      </c>
      <c r="C201" s="101">
        <f t="shared" ref="C201:C264" si="41">WORKDAY(EOMONTH(C200,1),-10)</f>
        <v>45551</v>
      </c>
      <c r="D201" s="102">
        <f t="shared" si="35"/>
        <v>958.49130744407614</v>
      </c>
      <c r="E201" s="103">
        <f t="shared" ref="E201:E264" si="42">D201-F201</f>
        <v>895.06130744407619</v>
      </c>
      <c r="F201" s="102">
        <f>ROUND(((' Kalkulacja - LIBOR'!G201*' Kalkulacja - LIBOR'!O201*(' Kalkulacja - LIBOR'!C201-' Kalkulacja - LIBOR'!C200))/365),2)</f>
        <v>63.43</v>
      </c>
      <c r="G201" s="104">
        <f>' Kalkulacja - LIBOR'!G200-' Kalkulacja - LIBOR'!E200</f>
        <v>153285.17109689492</v>
      </c>
      <c r="H201" s="115">
        <f t="shared" si="38"/>
        <v>464.38160188072271</v>
      </c>
      <c r="I201" s="115">
        <f t="shared" si="39"/>
        <v>433.65160188072269</v>
      </c>
      <c r="J201" s="115">
        <f>ROUND(((' Kalkulacja - LIBOR'!K201*' Kalkulacja - LIBOR'!O201*(' Kalkulacja - LIBOR'!C201-C200))/365),2)</f>
        <v>30.73</v>
      </c>
      <c r="K201" s="115">
        <f>' Kalkulacja - LIBOR'!K200-' Kalkulacja - LIBOR'!I200</f>
        <v>74265.47611407518</v>
      </c>
      <c r="L201" s="116">
        <f t="shared" si="40"/>
        <v>314595.98336683388</v>
      </c>
      <c r="M201" s="116">
        <f t="shared" si="36"/>
        <v>1967.1669037269296</v>
      </c>
      <c r="N201" s="108">
        <f>VLOOKUP(C201,'Kursy NBP'!A197:C50897,3,TRUE)</f>
        <v>4.2361000000000004</v>
      </c>
      <c r="O201" s="117">
        <f t="shared" si="33"/>
        <v>5.3939999999999995E-3</v>
      </c>
      <c r="P201" s="118">
        <f t="shared" ref="P201:P264" si="43">P200</f>
        <v>1.3</v>
      </c>
      <c r="Q201" s="111">
        <f>VLOOKUP(C201,LIBOR3M!A194:B5897,2,TRUE)</f>
        <v>-0.76060000000000005</v>
      </c>
      <c r="R201" s="111">
        <f>1+(' Kalkulacja - LIBOR'!O201/12)</f>
        <v>1.0004495</v>
      </c>
      <c r="S201" s="111">
        <f>' Kalkulacja - LIBOR'!S200-1</f>
        <v>166</v>
      </c>
      <c r="T201" s="111">
        <f>POWER(' Kalkulacja - LIBOR'!R201,' Kalkulacja - LIBOR'!S201)</f>
        <v>1.0774533364866632</v>
      </c>
      <c r="U201" s="119">
        <f t="shared" si="37"/>
        <v>1008.6755962828535</v>
      </c>
      <c r="V201" s="120">
        <f t="shared" si="34"/>
        <v>238.11420794666165</v>
      </c>
      <c r="W201" s="33"/>
    </row>
    <row r="202" spans="2:23" hidden="1">
      <c r="B202" s="100">
        <v>196</v>
      </c>
      <c r="C202" s="101">
        <f t="shared" si="41"/>
        <v>45582</v>
      </c>
      <c r="D202" s="102">
        <f t="shared" si="35"/>
        <v>958.45689331020333</v>
      </c>
      <c r="E202" s="103">
        <f t="shared" si="42"/>
        <v>888.64689331020327</v>
      </c>
      <c r="F202" s="102">
        <f>ROUND(((' Kalkulacja - LIBOR'!G202*' Kalkulacja - LIBOR'!O202*(' Kalkulacja - LIBOR'!C202-' Kalkulacja - LIBOR'!C201))/365),2)</f>
        <v>69.81</v>
      </c>
      <c r="G202" s="104">
        <f>' Kalkulacja - LIBOR'!G201-' Kalkulacja - LIBOR'!E201</f>
        <v>152390.10978945086</v>
      </c>
      <c r="H202" s="105">
        <f t="shared" si="38"/>
        <v>464.36492005389101</v>
      </c>
      <c r="I202" s="106">
        <f t="shared" si="39"/>
        <v>430.54492005389102</v>
      </c>
      <c r="J202" s="106">
        <f>ROUND(((' Kalkulacja - LIBOR'!K202*' Kalkulacja - LIBOR'!O202*(' Kalkulacja - LIBOR'!C202-C201))/365),2)</f>
        <v>33.82</v>
      </c>
      <c r="K202" s="106">
        <f>' Kalkulacja - LIBOR'!K201-' Kalkulacja - LIBOR'!I201</f>
        <v>73831.824512194464</v>
      </c>
      <c r="L202" s="107">
        <f t="shared" si="40"/>
        <v>312758.99181610701</v>
      </c>
      <c r="M202" s="107">
        <f t="shared" si="36"/>
        <v>1967.0962378402878</v>
      </c>
      <c r="N202" s="108">
        <f>VLOOKUP(C202,'Kursy NBP'!A198:C50898,3,TRUE)</f>
        <v>4.2361000000000004</v>
      </c>
      <c r="O202" s="109">
        <f t="shared" si="33"/>
        <v>5.3939999999999995E-3</v>
      </c>
      <c r="P202" s="110">
        <f t="shared" si="43"/>
        <v>1.3</v>
      </c>
      <c r="Q202" s="111">
        <f>VLOOKUP(C202,LIBOR3M!A195:B5897,2,TRUE)</f>
        <v>-0.76060000000000005</v>
      </c>
      <c r="R202" s="112">
        <f>1+(' Kalkulacja - LIBOR'!O202/12)</f>
        <v>1.0004495</v>
      </c>
      <c r="S202" s="112">
        <f>' Kalkulacja - LIBOR'!S201-1</f>
        <v>165</v>
      </c>
      <c r="T202" s="112">
        <f>POWER(' Kalkulacja - LIBOR'!R202,' Kalkulacja - LIBOR'!S202)</f>
        <v>1.0769692388138166</v>
      </c>
      <c r="U202" s="113">
        <f t="shared" si="37"/>
        <v>1008.6393445300845</v>
      </c>
      <c r="V202" s="114">
        <f t="shared" si="34"/>
        <v>238.10565013339732</v>
      </c>
      <c r="W202" s="33"/>
    </row>
    <row r="203" spans="2:23" hidden="1">
      <c r="B203" s="100">
        <v>197</v>
      </c>
      <c r="C203" s="101">
        <f t="shared" si="41"/>
        <v>45614</v>
      </c>
      <c r="D203" s="102">
        <f t="shared" si="35"/>
        <v>958.46518503360448</v>
      </c>
      <c r="E203" s="103">
        <f t="shared" si="42"/>
        <v>886.8251850336045</v>
      </c>
      <c r="F203" s="102">
        <f>ROUND(((' Kalkulacja - LIBOR'!G203*' Kalkulacja - LIBOR'!O203*(' Kalkulacja - LIBOR'!C203-' Kalkulacja - LIBOR'!C202))/365),2)</f>
        <v>71.64</v>
      </c>
      <c r="G203" s="104">
        <f>' Kalkulacja - LIBOR'!G202-' Kalkulacja - LIBOR'!E202</f>
        <v>151501.46289614064</v>
      </c>
      <c r="H203" s="115">
        <f t="shared" si="38"/>
        <v>464.36892212858311</v>
      </c>
      <c r="I203" s="115">
        <f t="shared" si="39"/>
        <v>429.65892212858313</v>
      </c>
      <c r="J203" s="115">
        <f>ROUND(((' Kalkulacja - LIBOR'!K203*' Kalkulacja - LIBOR'!O203*(' Kalkulacja - LIBOR'!C203-C202))/365),2)</f>
        <v>34.71</v>
      </c>
      <c r="K203" s="115">
        <f>' Kalkulacja - LIBOR'!K202-' Kalkulacja - LIBOR'!I202</f>
        <v>73401.279592140578</v>
      </c>
      <c r="L203" s="116">
        <f t="shared" si="40"/>
        <v>310935.16048026673</v>
      </c>
      <c r="M203" s="116">
        <f t="shared" si="36"/>
        <v>1967.1131910288912</v>
      </c>
      <c r="N203" s="108">
        <f>VLOOKUP(C203,'Kursy NBP'!A199:C50899,3,TRUE)</f>
        <v>4.2361000000000004</v>
      </c>
      <c r="O203" s="117">
        <f t="shared" si="33"/>
        <v>5.3939999999999995E-3</v>
      </c>
      <c r="P203" s="118">
        <f t="shared" si="43"/>
        <v>1.3</v>
      </c>
      <c r="Q203" s="111">
        <f>VLOOKUP(C203,LIBOR3M!A196:B5899,2,TRUE)</f>
        <v>-0.76060000000000005</v>
      </c>
      <c r="R203" s="111">
        <f>1+(' Kalkulacja - LIBOR'!O203/12)</f>
        <v>1.0004495</v>
      </c>
      <c r="S203" s="111">
        <f>' Kalkulacja - LIBOR'!S202-1</f>
        <v>164</v>
      </c>
      <c r="T203" s="111">
        <f>POWER(' Kalkulacja - LIBOR'!R203,' Kalkulacja - LIBOR'!S203)</f>
        <v>1.0764853586451055</v>
      </c>
      <c r="U203" s="119">
        <f t="shared" si="37"/>
        <v>1008.6480059952867</v>
      </c>
      <c r="V203" s="120">
        <f t="shared" si="34"/>
        <v>238.10769481251305</v>
      </c>
      <c r="W203" s="33"/>
    </row>
    <row r="204" spans="2:23" hidden="1">
      <c r="B204" s="100">
        <v>198</v>
      </c>
      <c r="C204" s="101">
        <f t="shared" si="41"/>
        <v>45643</v>
      </c>
      <c r="D204" s="102">
        <f t="shared" si="35"/>
        <v>958.48771362146147</v>
      </c>
      <c r="E204" s="103">
        <f t="shared" si="42"/>
        <v>893.93771362146151</v>
      </c>
      <c r="F204" s="102">
        <f>ROUND(((' Kalkulacja - LIBOR'!G204*' Kalkulacja - LIBOR'!O204*(' Kalkulacja - LIBOR'!C204-' Kalkulacja - LIBOR'!C203))/365),2)</f>
        <v>64.55</v>
      </c>
      <c r="G204" s="104">
        <f>' Kalkulacja - LIBOR'!G203-' Kalkulacja - LIBOR'!E203</f>
        <v>150614.63771110703</v>
      </c>
      <c r="H204" s="105">
        <f t="shared" si="38"/>
        <v>464.37984327531586</v>
      </c>
      <c r="I204" s="106">
        <f t="shared" si="39"/>
        <v>433.10984327531588</v>
      </c>
      <c r="J204" s="106">
        <f>ROUND(((' Kalkulacja - LIBOR'!K204*' Kalkulacja - LIBOR'!O204*(' Kalkulacja - LIBOR'!C204-C203))/365),2)</f>
        <v>31.27</v>
      </c>
      <c r="K204" s="106">
        <f>' Kalkulacja - LIBOR'!K203-' Kalkulacja - LIBOR'!I203</f>
        <v>72971.620670011995</v>
      </c>
      <c r="L204" s="107">
        <f t="shared" si="40"/>
        <v>309115.08232023782</v>
      </c>
      <c r="M204" s="107">
        <f t="shared" si="36"/>
        <v>1967.1594540985657</v>
      </c>
      <c r="N204" s="108">
        <f>VLOOKUP(C204,'Kursy NBP'!A200:C50900,3,TRUE)</f>
        <v>4.2361000000000004</v>
      </c>
      <c r="O204" s="109">
        <f t="shared" si="33"/>
        <v>5.3939999999999995E-3</v>
      </c>
      <c r="P204" s="110">
        <f t="shared" si="43"/>
        <v>1.3</v>
      </c>
      <c r="Q204" s="111">
        <f>VLOOKUP(C204,LIBOR3M!A197:B5899,2,TRUE)</f>
        <v>-0.76060000000000005</v>
      </c>
      <c r="R204" s="112">
        <f>1+(' Kalkulacja - LIBOR'!O204/12)</f>
        <v>1.0004495</v>
      </c>
      <c r="S204" s="112">
        <f>' Kalkulacja - LIBOR'!S203-1</f>
        <v>163</v>
      </c>
      <c r="T204" s="112">
        <f>POWER(' Kalkulacja - LIBOR'!R204,' Kalkulacja - LIBOR'!S204)</f>
        <v>1.0760016958828058</v>
      </c>
      <c r="U204" s="113">
        <f t="shared" si="37"/>
        <v>1008.6717404771042</v>
      </c>
      <c r="V204" s="114">
        <f t="shared" si="34"/>
        <v>238.1132977212776</v>
      </c>
      <c r="W204" s="33"/>
    </row>
    <row r="205" spans="2:23" hidden="1">
      <c r="B205" s="100">
        <v>199</v>
      </c>
      <c r="C205" s="101">
        <f t="shared" si="41"/>
        <v>45674</v>
      </c>
      <c r="D205" s="102">
        <f t="shared" si="35"/>
        <v>958.46754006325898</v>
      </c>
      <c r="E205" s="103">
        <f t="shared" si="42"/>
        <v>889.87754006325895</v>
      </c>
      <c r="F205" s="102">
        <f>ROUND(((' Kalkulacja - LIBOR'!G205*' Kalkulacja - LIBOR'!O205*(' Kalkulacja - LIBOR'!C205-' Kalkulacja - LIBOR'!C204))/365),2)</f>
        <v>68.59</v>
      </c>
      <c r="G205" s="104">
        <f>' Kalkulacja - LIBOR'!G204-' Kalkulacja - LIBOR'!E204</f>
        <v>149720.69999748556</v>
      </c>
      <c r="H205" s="115">
        <f t="shared" si="38"/>
        <v>464.37004390923909</v>
      </c>
      <c r="I205" s="115">
        <f t="shared" si="39"/>
        <v>431.14004390923907</v>
      </c>
      <c r="J205" s="115">
        <f>ROUND(((' Kalkulacja - LIBOR'!K205*' Kalkulacja - LIBOR'!O205*(' Kalkulacja - LIBOR'!C205-C204))/365),2)</f>
        <v>33.229999999999997</v>
      </c>
      <c r="K205" s="115">
        <f>' Kalkulacja - LIBOR'!K204-' Kalkulacja - LIBOR'!I204</f>
        <v>72538.510826736674</v>
      </c>
      <c r="L205" s="116">
        <f t="shared" si="40"/>
        <v>307280.38571313926</v>
      </c>
      <c r="M205" s="116">
        <f t="shared" si="36"/>
        <v>1967.1179430039278</v>
      </c>
      <c r="N205" s="108">
        <f>VLOOKUP(C205,'Kursy NBP'!A201:C50901,3,TRUE)</f>
        <v>4.2361000000000004</v>
      </c>
      <c r="O205" s="117">
        <f t="shared" si="33"/>
        <v>5.3939999999999995E-3</v>
      </c>
      <c r="P205" s="118">
        <f t="shared" si="43"/>
        <v>1.3</v>
      </c>
      <c r="Q205" s="111">
        <f>VLOOKUP(C205,LIBOR3M!A198:B5901,2,TRUE)</f>
        <v>-0.76060000000000005</v>
      </c>
      <c r="R205" s="111">
        <f>1+(' Kalkulacja - LIBOR'!O205/12)</f>
        <v>1.0004495</v>
      </c>
      <c r="S205" s="111">
        <f>' Kalkulacja - LIBOR'!S204-1</f>
        <v>162</v>
      </c>
      <c r="T205" s="111">
        <f>POWER(' Kalkulacja - LIBOR'!R205,' Kalkulacja - LIBOR'!S205)</f>
        <v>1.075518250429238</v>
      </c>
      <c r="U205" s="119">
        <f t="shared" si="37"/>
        <v>1008.6504029406689</v>
      </c>
      <c r="V205" s="120">
        <f t="shared" si="34"/>
        <v>238.10826065028417</v>
      </c>
      <c r="W205" s="33"/>
    </row>
    <row r="206" spans="2:23" hidden="1">
      <c r="B206" s="100">
        <v>200</v>
      </c>
      <c r="C206" s="101">
        <f t="shared" si="41"/>
        <v>45702</v>
      </c>
      <c r="D206" s="102">
        <f t="shared" si="35"/>
        <v>958.4758512217511</v>
      </c>
      <c r="E206" s="103">
        <f t="shared" si="42"/>
        <v>896.89585122175106</v>
      </c>
      <c r="F206" s="102">
        <f>ROUND(((' Kalkulacja - LIBOR'!G206*' Kalkulacja - LIBOR'!O206*(' Kalkulacja - LIBOR'!C206-' Kalkulacja - LIBOR'!C205))/365),2)</f>
        <v>61.58</v>
      </c>
      <c r="G206" s="104">
        <f>' Kalkulacja - LIBOR'!G205-' Kalkulacja - LIBOR'!E205</f>
        <v>148830.8224574223</v>
      </c>
      <c r="H206" s="105">
        <f t="shared" si="38"/>
        <v>464.37406210131599</v>
      </c>
      <c r="I206" s="106">
        <f t="shared" si="39"/>
        <v>434.53406210131601</v>
      </c>
      <c r="J206" s="106">
        <f>ROUND(((' Kalkulacja - LIBOR'!K206*' Kalkulacja - LIBOR'!O206*(' Kalkulacja - LIBOR'!C206-C205))/365),2)</f>
        <v>29.84</v>
      </c>
      <c r="K206" s="106">
        <f>' Kalkulacja - LIBOR'!K205-' Kalkulacja - LIBOR'!I205</f>
        <v>72107.370782827435</v>
      </c>
      <c r="L206" s="107">
        <f t="shared" si="40"/>
        <v>305454.03337313532</v>
      </c>
      <c r="M206" s="107">
        <f t="shared" si="36"/>
        <v>1967.1349644673849</v>
      </c>
      <c r="N206" s="108">
        <f>VLOOKUP(C206,'Kursy NBP'!A202:C50902,3,TRUE)</f>
        <v>4.2361000000000004</v>
      </c>
      <c r="O206" s="109">
        <f t="shared" si="33"/>
        <v>5.3939999999999995E-3</v>
      </c>
      <c r="P206" s="110">
        <f t="shared" si="43"/>
        <v>1.3</v>
      </c>
      <c r="Q206" s="111">
        <f>VLOOKUP(C206,LIBOR3M!A199:B5901,2,TRUE)</f>
        <v>-0.76060000000000005</v>
      </c>
      <c r="R206" s="112">
        <f>1+(' Kalkulacja - LIBOR'!O206/12)</f>
        <v>1.0004495</v>
      </c>
      <c r="S206" s="112">
        <f>' Kalkulacja - LIBOR'!S205-1</f>
        <v>161</v>
      </c>
      <c r="T206" s="112">
        <f>POWER(' Kalkulacja - LIBOR'!R206,' Kalkulacja - LIBOR'!S206)</f>
        <v>1.0750350221867651</v>
      </c>
      <c r="U206" s="113">
        <f t="shared" si="37"/>
        <v>1008.6591132456338</v>
      </c>
      <c r="V206" s="114">
        <f t="shared" si="34"/>
        <v>238.11031685881676</v>
      </c>
      <c r="W206" s="33"/>
    </row>
    <row r="207" spans="2:23" hidden="1">
      <c r="B207" s="100">
        <v>201</v>
      </c>
      <c r="C207" s="101">
        <f t="shared" si="41"/>
        <v>45733</v>
      </c>
      <c r="D207" s="102">
        <f t="shared" si="35"/>
        <v>958.44138728468045</v>
      </c>
      <c r="E207" s="103">
        <f t="shared" si="42"/>
        <v>890.67138728468046</v>
      </c>
      <c r="F207" s="102">
        <f>ROUND(((' Kalkulacja - LIBOR'!G207*' Kalkulacja - LIBOR'!O207*(' Kalkulacja - LIBOR'!C207-' Kalkulacja - LIBOR'!C206))/365),2)</f>
        <v>67.77</v>
      </c>
      <c r="G207" s="104">
        <f>' Kalkulacja - LIBOR'!G206-' Kalkulacja - LIBOR'!E206</f>
        <v>147933.92660620055</v>
      </c>
      <c r="H207" s="115">
        <f t="shared" si="38"/>
        <v>464.35739679988899</v>
      </c>
      <c r="I207" s="115">
        <f t="shared" si="39"/>
        <v>431.527396799889</v>
      </c>
      <c r="J207" s="115">
        <f>ROUND(((' Kalkulacja - LIBOR'!K207*' Kalkulacja - LIBOR'!O207*(' Kalkulacja - LIBOR'!C207-C206))/365),2)</f>
        <v>32.83</v>
      </c>
      <c r="K207" s="115">
        <f>' Kalkulacja - LIBOR'!K206-' Kalkulacja - LIBOR'!I206</f>
        <v>71672.836720726118</v>
      </c>
      <c r="L207" s="116">
        <f t="shared" si="40"/>
        <v>303613.30363266793</v>
      </c>
      <c r="M207" s="116">
        <f t="shared" si="36"/>
        <v>1967.06436858401</v>
      </c>
      <c r="N207" s="108">
        <f>VLOOKUP(C207,'Kursy NBP'!A203:C50903,3,TRUE)</f>
        <v>4.2361000000000004</v>
      </c>
      <c r="O207" s="117">
        <f t="shared" si="33"/>
        <v>5.3939999999999995E-3</v>
      </c>
      <c r="P207" s="118">
        <f t="shared" si="43"/>
        <v>1.3</v>
      </c>
      <c r="Q207" s="111">
        <f>VLOOKUP(C207,LIBOR3M!A200:B5903,2,TRUE)</f>
        <v>-0.76060000000000005</v>
      </c>
      <c r="R207" s="111">
        <f>1+(' Kalkulacja - LIBOR'!O207/12)</f>
        <v>1.0004495</v>
      </c>
      <c r="S207" s="111">
        <f>' Kalkulacja - LIBOR'!S206-1</f>
        <v>160</v>
      </c>
      <c r="T207" s="111">
        <f>POWER(' Kalkulacja - LIBOR'!R207,' Kalkulacja - LIBOR'!S207)</f>
        <v>1.0745520110577946</v>
      </c>
      <c r="U207" s="119">
        <f t="shared" si="37"/>
        <v>1008.6229812993296</v>
      </c>
      <c r="V207" s="120">
        <f t="shared" si="34"/>
        <v>238.10178732780847</v>
      </c>
      <c r="W207" s="33"/>
    </row>
    <row r="208" spans="2:23" hidden="1">
      <c r="B208" s="100">
        <v>202</v>
      </c>
      <c r="C208" s="101">
        <f t="shared" si="41"/>
        <v>45763</v>
      </c>
      <c r="D208" s="102">
        <f t="shared" si="35"/>
        <v>958.44968944964205</v>
      </c>
      <c r="E208" s="103">
        <f t="shared" si="42"/>
        <v>893.25968944964211</v>
      </c>
      <c r="F208" s="102">
        <f>ROUND(((' Kalkulacja - LIBOR'!G208*' Kalkulacja - LIBOR'!O208*(' Kalkulacja - LIBOR'!C208-' Kalkulacja - LIBOR'!C207))/365),2)</f>
        <v>65.19</v>
      </c>
      <c r="G208" s="104">
        <f>' Kalkulacja - LIBOR'!G207-' Kalkulacja - LIBOR'!E207</f>
        <v>147043.25521891587</v>
      </c>
      <c r="H208" s="105">
        <f t="shared" si="38"/>
        <v>464.36139281497066</v>
      </c>
      <c r="I208" s="106">
        <f t="shared" si="39"/>
        <v>432.78139281497067</v>
      </c>
      <c r="J208" s="106">
        <f>ROUND(((' Kalkulacja - LIBOR'!K208*' Kalkulacja - LIBOR'!O208*(' Kalkulacja - LIBOR'!C208-C207))/365),2)</f>
        <v>31.58</v>
      </c>
      <c r="K208" s="106">
        <f>' Kalkulacja - LIBOR'!K207-' Kalkulacja - LIBOR'!I207</f>
        <v>71241.309323926223</v>
      </c>
      <c r="L208" s="107">
        <f t="shared" si="40"/>
        <v>301785.31042708392</v>
      </c>
      <c r="M208" s="107">
        <f t="shared" si="36"/>
        <v>1967.0812961034974</v>
      </c>
      <c r="N208" s="108">
        <f>VLOOKUP(C208,'Kursy NBP'!A204:C50904,3,TRUE)</f>
        <v>4.2361000000000004</v>
      </c>
      <c r="O208" s="109">
        <f t="shared" si="33"/>
        <v>5.3939999999999995E-3</v>
      </c>
      <c r="P208" s="110">
        <f t="shared" si="43"/>
        <v>1.3</v>
      </c>
      <c r="Q208" s="111">
        <f>VLOOKUP(C208,LIBOR3M!A201:B5903,2,TRUE)</f>
        <v>-0.76060000000000005</v>
      </c>
      <c r="R208" s="112">
        <f>1+(' Kalkulacja - LIBOR'!O208/12)</f>
        <v>1.0004495</v>
      </c>
      <c r="S208" s="112">
        <f>' Kalkulacja - LIBOR'!S207-1</f>
        <v>159</v>
      </c>
      <c r="T208" s="112">
        <f>POWER(' Kalkulacja - LIBOR'!R208,' Kalkulacja - LIBOR'!S208)</f>
        <v>1.0740692169447774</v>
      </c>
      <c r="U208" s="113">
        <f t="shared" si="37"/>
        <v>1008.6316066538553</v>
      </c>
      <c r="V208" s="114">
        <f t="shared" si="34"/>
        <v>238.1038234824143</v>
      </c>
      <c r="W208" s="33"/>
    </row>
    <row r="209" spans="2:23" hidden="1">
      <c r="B209" s="100">
        <v>203</v>
      </c>
      <c r="C209" s="101">
        <f t="shared" si="41"/>
        <v>45796</v>
      </c>
      <c r="D209" s="102">
        <f t="shared" si="35"/>
        <v>958.44374832310893</v>
      </c>
      <c r="E209" s="103">
        <f t="shared" si="42"/>
        <v>887.17374832310895</v>
      </c>
      <c r="F209" s="102">
        <f>ROUND(((' Kalkulacja - LIBOR'!G209*' Kalkulacja - LIBOR'!O209*(' Kalkulacja - LIBOR'!C209-' Kalkulacja - LIBOR'!C208))/365),2)</f>
        <v>71.27</v>
      </c>
      <c r="G209" s="104">
        <f>' Kalkulacja - LIBOR'!G208-' Kalkulacja - LIBOR'!E208</f>
        <v>146149.99552946622</v>
      </c>
      <c r="H209" s="115">
        <f t="shared" si="38"/>
        <v>464.35848785129065</v>
      </c>
      <c r="I209" s="115">
        <f t="shared" si="39"/>
        <v>429.82848785129067</v>
      </c>
      <c r="J209" s="115">
        <f>ROUND(((' Kalkulacja - LIBOR'!K209*' Kalkulacja - LIBOR'!O209*(' Kalkulacja - LIBOR'!C209-C208))/365),2)</f>
        <v>34.53</v>
      </c>
      <c r="K209" s="115">
        <f>' Kalkulacja - LIBOR'!K208-' Kalkulacja - LIBOR'!I208</f>
        <v>70808.527931111254</v>
      </c>
      <c r="L209" s="116">
        <f t="shared" si="40"/>
        <v>299952.00516898039</v>
      </c>
      <c r="M209" s="116">
        <f t="shared" si="36"/>
        <v>1967.0689903868524</v>
      </c>
      <c r="N209" s="108">
        <f>VLOOKUP(C209,'Kursy NBP'!A205:C50905,3,TRUE)</f>
        <v>4.2361000000000004</v>
      </c>
      <c r="O209" s="117">
        <f t="shared" si="33"/>
        <v>5.3939999999999995E-3</v>
      </c>
      <c r="P209" s="118">
        <f t="shared" si="43"/>
        <v>1.3</v>
      </c>
      <c r="Q209" s="111">
        <f>VLOOKUP(C209,LIBOR3M!A202:B5905,2,TRUE)</f>
        <v>-0.76060000000000005</v>
      </c>
      <c r="R209" s="111">
        <f>1+(' Kalkulacja - LIBOR'!O209/12)</f>
        <v>1.0004495</v>
      </c>
      <c r="S209" s="111">
        <f>' Kalkulacja - LIBOR'!S208-1</f>
        <v>158</v>
      </c>
      <c r="T209" s="111">
        <f>POWER(' Kalkulacja - LIBOR'!R209,' Kalkulacja - LIBOR'!S209)</f>
        <v>1.0735866397502096</v>
      </c>
      <c r="U209" s="119">
        <f t="shared" si="37"/>
        <v>1008.6252420637435</v>
      </c>
      <c r="V209" s="120">
        <f t="shared" si="34"/>
        <v>238.10232101785684</v>
      </c>
      <c r="W209" s="33"/>
    </row>
    <row r="210" spans="2:23" hidden="1">
      <c r="B210" s="100">
        <v>204</v>
      </c>
      <c r="C210" s="101">
        <f t="shared" si="41"/>
        <v>45824</v>
      </c>
      <c r="D210" s="102">
        <f t="shared" si="35"/>
        <v>958.4805373788538</v>
      </c>
      <c r="E210" s="103">
        <f t="shared" si="42"/>
        <v>898.37053737885378</v>
      </c>
      <c r="F210" s="102">
        <f>ROUND(((' Kalkulacja - LIBOR'!G210*' Kalkulacja - LIBOR'!O210*(' Kalkulacja - LIBOR'!C210-' Kalkulacja - LIBOR'!C209))/365),2)</f>
        <v>60.11</v>
      </c>
      <c r="G210" s="104">
        <f>' Kalkulacja - LIBOR'!G209-' Kalkulacja - LIBOR'!E209</f>
        <v>145262.82178114311</v>
      </c>
      <c r="H210" s="105">
        <f t="shared" si="38"/>
        <v>464.37631346603337</v>
      </c>
      <c r="I210" s="106">
        <f t="shared" si="39"/>
        <v>435.25631346603336</v>
      </c>
      <c r="J210" s="106">
        <f>ROUND(((' Kalkulacja - LIBOR'!K210*' Kalkulacja - LIBOR'!O210*(' Kalkulacja - LIBOR'!C210-C209))/365),2)</f>
        <v>29.12</v>
      </c>
      <c r="K210" s="106">
        <f>' Kalkulacja - LIBOR'!K209-' Kalkulacja - LIBOR'!I209</f>
        <v>70378.69944325996</v>
      </c>
      <c r="L210" s="107">
        <f t="shared" si="40"/>
        <v>298131.20871159353</v>
      </c>
      <c r="M210" s="107">
        <f t="shared" si="36"/>
        <v>1967.1445014734641</v>
      </c>
      <c r="N210" s="108">
        <f>VLOOKUP(C210,'Kursy NBP'!A206:C50906,3,TRUE)</f>
        <v>4.2361000000000004</v>
      </c>
      <c r="O210" s="109">
        <f t="shared" si="33"/>
        <v>5.3939999999999995E-3</v>
      </c>
      <c r="P210" s="110">
        <f t="shared" si="43"/>
        <v>1.3</v>
      </c>
      <c r="Q210" s="111">
        <f>VLOOKUP(C210,LIBOR3M!A203:B5905,2,TRUE)</f>
        <v>-0.76060000000000005</v>
      </c>
      <c r="R210" s="112">
        <f>1+(' Kalkulacja - LIBOR'!O210/12)</f>
        <v>1.0004495</v>
      </c>
      <c r="S210" s="112">
        <f>' Kalkulacja - LIBOR'!S209-1</f>
        <v>157</v>
      </c>
      <c r="T210" s="112">
        <f>POWER(' Kalkulacja - LIBOR'!R210,' Kalkulacja - LIBOR'!S210)</f>
        <v>1.0731042793766299</v>
      </c>
      <c r="U210" s="113">
        <f t="shared" si="37"/>
        <v>1008.6639640946103</v>
      </c>
      <c r="V210" s="114">
        <f t="shared" si="34"/>
        <v>238.11146198026728</v>
      </c>
      <c r="W210" s="33"/>
    </row>
    <row r="211" spans="2:23" hidden="1">
      <c r="B211" s="100">
        <v>205</v>
      </c>
      <c r="C211" s="101">
        <f t="shared" si="41"/>
        <v>45855</v>
      </c>
      <c r="D211" s="102">
        <f t="shared" si="35"/>
        <v>958.44610954777625</v>
      </c>
      <c r="E211" s="103">
        <f t="shared" si="42"/>
        <v>892.30610954777626</v>
      </c>
      <c r="F211" s="102">
        <f>ROUND(((' Kalkulacja - LIBOR'!G211*' Kalkulacja - LIBOR'!O211*(' Kalkulacja - LIBOR'!C211-' Kalkulacja - LIBOR'!C210))/365),2)</f>
        <v>66.14</v>
      </c>
      <c r="G211" s="104">
        <f>' Kalkulacja - LIBOR'!G210-' Kalkulacja - LIBOR'!E210</f>
        <v>144364.45124376426</v>
      </c>
      <c r="H211" s="115">
        <f t="shared" si="38"/>
        <v>464.35961470135646</v>
      </c>
      <c r="I211" s="115">
        <f t="shared" si="39"/>
        <v>432.31961470135644</v>
      </c>
      <c r="J211" s="115">
        <f>ROUND(((' Kalkulacja - LIBOR'!K211*' Kalkulacja - LIBOR'!O211*(' Kalkulacja - LIBOR'!C211-C210))/365),2)</f>
        <v>32.04</v>
      </c>
      <c r="K211" s="115">
        <f>' Kalkulacja - LIBOR'!K210-' Kalkulacja - LIBOR'!I210</f>
        <v>69943.44312979393</v>
      </c>
      <c r="L211" s="116">
        <f t="shared" si="40"/>
        <v>296287.41944212012</v>
      </c>
      <c r="M211" s="116">
        <f t="shared" si="36"/>
        <v>1967.0737638364162</v>
      </c>
      <c r="N211" s="108">
        <f>VLOOKUP(C211,'Kursy NBP'!A207:C50907,3,TRUE)</f>
        <v>4.2361000000000004</v>
      </c>
      <c r="O211" s="117">
        <f t="shared" si="33"/>
        <v>5.3939999999999995E-3</v>
      </c>
      <c r="P211" s="118">
        <f t="shared" si="43"/>
        <v>1.3</v>
      </c>
      <c r="Q211" s="111">
        <f>VLOOKUP(C211,LIBOR3M!A204:B5907,2,TRUE)</f>
        <v>-0.76060000000000005</v>
      </c>
      <c r="R211" s="111">
        <f>1+(' Kalkulacja - LIBOR'!O211/12)</f>
        <v>1.0004495</v>
      </c>
      <c r="S211" s="111">
        <f>' Kalkulacja - LIBOR'!S210-1</f>
        <v>156</v>
      </c>
      <c r="T211" s="111">
        <f>POWER(' Kalkulacja - LIBOR'!R211,' Kalkulacja - LIBOR'!S211)</f>
        <v>1.0726221357266208</v>
      </c>
      <c r="U211" s="119">
        <f t="shared" si="37"/>
        <v>1008.62765428864</v>
      </c>
      <c r="V211" s="120">
        <f t="shared" si="34"/>
        <v>238.10289046260473</v>
      </c>
      <c r="W211" s="33"/>
    </row>
    <row r="212" spans="2:23" hidden="1">
      <c r="B212" s="100">
        <v>206</v>
      </c>
      <c r="C212" s="101">
        <f t="shared" si="41"/>
        <v>45887</v>
      </c>
      <c r="D212" s="102">
        <f t="shared" si="35"/>
        <v>958.45444791110538</v>
      </c>
      <c r="E212" s="103">
        <f t="shared" si="42"/>
        <v>890.60444791110535</v>
      </c>
      <c r="F212" s="102">
        <f>ROUND(((' Kalkulacja - LIBOR'!G212*' Kalkulacja - LIBOR'!O212*(' Kalkulacja - LIBOR'!C212-' Kalkulacja - LIBOR'!C211))/365),2)</f>
        <v>67.849999999999994</v>
      </c>
      <c r="G212" s="104">
        <f>' Kalkulacja - LIBOR'!G211-' Kalkulacja - LIBOR'!E211</f>
        <v>143472.14513421647</v>
      </c>
      <c r="H212" s="105">
        <f t="shared" si="38"/>
        <v>464.36362577567553</v>
      </c>
      <c r="I212" s="106">
        <f t="shared" si="39"/>
        <v>431.49362577567553</v>
      </c>
      <c r="J212" s="106">
        <f>ROUND(((' Kalkulacja - LIBOR'!K212*' Kalkulacja - LIBOR'!O212*(' Kalkulacja - LIBOR'!C212-C211))/365),2)</f>
        <v>32.869999999999997</v>
      </c>
      <c r="K212" s="106">
        <f>' Kalkulacja - LIBOR'!K211-' Kalkulacja - LIBOR'!I211</f>
        <v>69511.123515092579</v>
      </c>
      <c r="L212" s="107">
        <f t="shared" si="40"/>
        <v>294456.07032228372</v>
      </c>
      <c r="M212" s="107">
        <f t="shared" si="36"/>
        <v>1967.0907551483392</v>
      </c>
      <c r="N212" s="108">
        <f>VLOOKUP(C212,'Kursy NBP'!A208:C50908,3,TRUE)</f>
        <v>4.2361000000000004</v>
      </c>
      <c r="O212" s="109">
        <f t="shared" si="33"/>
        <v>5.3939999999999995E-3</v>
      </c>
      <c r="P212" s="110">
        <f t="shared" si="43"/>
        <v>1.3</v>
      </c>
      <c r="Q212" s="111">
        <f>VLOOKUP(C212,LIBOR3M!A205:B5907,2,TRUE)</f>
        <v>-0.76060000000000005</v>
      </c>
      <c r="R212" s="112">
        <f>1+(' Kalkulacja - LIBOR'!O212/12)</f>
        <v>1.0004495</v>
      </c>
      <c r="S212" s="112">
        <f>' Kalkulacja - LIBOR'!S211-1</f>
        <v>155</v>
      </c>
      <c r="T212" s="112">
        <f>POWER(' Kalkulacja - LIBOR'!R212,' Kalkulacja - LIBOR'!S212)</f>
        <v>1.0721402087028087</v>
      </c>
      <c r="U212" s="113">
        <f t="shared" si="37"/>
        <v>1008.6363072372338</v>
      </c>
      <c r="V212" s="114">
        <f t="shared" si="34"/>
        <v>238.10493313123717</v>
      </c>
      <c r="W212" s="33"/>
    </row>
    <row r="213" spans="2:23" hidden="1">
      <c r="B213" s="100">
        <v>207</v>
      </c>
      <c r="C213" s="101">
        <f t="shared" si="41"/>
        <v>45916</v>
      </c>
      <c r="D213" s="102">
        <f t="shared" si="35"/>
        <v>958.47702996378473</v>
      </c>
      <c r="E213" s="103">
        <f t="shared" si="42"/>
        <v>897.36702996378472</v>
      </c>
      <c r="F213" s="102">
        <f>ROUND(((' Kalkulacja - LIBOR'!G213*' Kalkulacja - LIBOR'!O213*(' Kalkulacja - LIBOR'!C213-' Kalkulacja - LIBOR'!C212))/365),2)</f>
        <v>61.11</v>
      </c>
      <c r="G213" s="104">
        <f>' Kalkulacja - LIBOR'!G212-' Kalkulacja - LIBOR'!E212</f>
        <v>142581.54068630535</v>
      </c>
      <c r="H213" s="115">
        <f t="shared" si="38"/>
        <v>464.37454784544491</v>
      </c>
      <c r="I213" s="115">
        <f t="shared" si="39"/>
        <v>434.76454784544489</v>
      </c>
      <c r="J213" s="115">
        <f>ROUND(((' Kalkulacja - LIBOR'!K213*' Kalkulacja - LIBOR'!O213*(' Kalkulacja - LIBOR'!C213-C212))/365),2)</f>
        <v>29.61</v>
      </c>
      <c r="K213" s="115">
        <f>' Kalkulacja - LIBOR'!K212-' Kalkulacja - LIBOR'!I212</f>
        <v>69079.629889316901</v>
      </c>
      <c r="L213" s="116">
        <f t="shared" si="40"/>
        <v>292628.22017413535</v>
      </c>
      <c r="M213" s="116">
        <f t="shared" si="36"/>
        <v>1967.1370221280895</v>
      </c>
      <c r="N213" s="108">
        <f>VLOOKUP(C213,'Kursy NBP'!A209:C50909,3,TRUE)</f>
        <v>4.2361000000000004</v>
      </c>
      <c r="O213" s="117">
        <f t="shared" si="33"/>
        <v>5.3939999999999995E-3</v>
      </c>
      <c r="P213" s="118">
        <f t="shared" si="43"/>
        <v>1.3</v>
      </c>
      <c r="Q213" s="111">
        <f>VLOOKUP(C213,LIBOR3M!A206:B5909,2,TRUE)</f>
        <v>-0.76060000000000005</v>
      </c>
      <c r="R213" s="111">
        <f>1+(' Kalkulacja - LIBOR'!O213/12)</f>
        <v>1.0004495</v>
      </c>
      <c r="S213" s="111">
        <f>' Kalkulacja - LIBOR'!S212-1</f>
        <v>154</v>
      </c>
      <c r="T213" s="111">
        <f>POWER(' Kalkulacja - LIBOR'!R213,' Kalkulacja - LIBOR'!S213)</f>
        <v>1.0716584982078643</v>
      </c>
      <c r="U213" s="119">
        <f t="shared" si="37"/>
        <v>1008.6599921643048</v>
      </c>
      <c r="V213" s="120">
        <f t="shared" si="34"/>
        <v>238.11052434180135</v>
      </c>
      <c r="W213" s="33"/>
    </row>
    <row r="214" spans="2:23" hidden="1">
      <c r="B214" s="100">
        <v>208</v>
      </c>
      <c r="C214" s="101">
        <f t="shared" si="41"/>
        <v>45947</v>
      </c>
      <c r="D214" s="102">
        <f t="shared" si="35"/>
        <v>958.45686830980594</v>
      </c>
      <c r="E214" s="103">
        <f t="shared" si="42"/>
        <v>893.54686830980597</v>
      </c>
      <c r="F214" s="102">
        <f>ROUND(((' Kalkulacja - LIBOR'!G214*' Kalkulacja - LIBOR'!O214*(' Kalkulacja - LIBOR'!C214-' Kalkulacja - LIBOR'!C213))/365),2)</f>
        <v>64.91</v>
      </c>
      <c r="G214" s="104">
        <f>' Kalkulacja - LIBOR'!G213-' Kalkulacja - LIBOR'!E213</f>
        <v>141684.17365634156</v>
      </c>
      <c r="H214" s="105">
        <f t="shared" si="38"/>
        <v>464.36479786597721</v>
      </c>
      <c r="I214" s="106">
        <f t="shared" si="39"/>
        <v>432.91479786597722</v>
      </c>
      <c r="J214" s="106">
        <f>ROUND(((' Kalkulacja - LIBOR'!K214*' Kalkulacja - LIBOR'!O214*(' Kalkulacja - LIBOR'!C214-C213))/365),2)</f>
        <v>31.45</v>
      </c>
      <c r="K214" s="106">
        <f>' Kalkulacja - LIBOR'!K213-' Kalkulacja - LIBOR'!I213</f>
        <v>68644.86534147145</v>
      </c>
      <c r="L214" s="107">
        <f t="shared" si="40"/>
        <v>290786.51407300722</v>
      </c>
      <c r="M214" s="107">
        <f t="shared" si="36"/>
        <v>1967.0957202400662</v>
      </c>
      <c r="N214" s="108">
        <f>VLOOKUP(C214,'Kursy NBP'!A210:C50910,3,TRUE)</f>
        <v>4.2361000000000004</v>
      </c>
      <c r="O214" s="109">
        <f t="shared" si="33"/>
        <v>5.3939999999999995E-3</v>
      </c>
      <c r="P214" s="110">
        <f t="shared" si="43"/>
        <v>1.3</v>
      </c>
      <c r="Q214" s="111">
        <f>VLOOKUP(C214,LIBOR3M!A207:B5909,2,TRUE)</f>
        <v>-0.76060000000000005</v>
      </c>
      <c r="R214" s="112">
        <f>1+(' Kalkulacja - LIBOR'!O214/12)</f>
        <v>1.0004495</v>
      </c>
      <c r="S214" s="112">
        <f>' Kalkulacja - LIBOR'!S213-1</f>
        <v>153</v>
      </c>
      <c r="T214" s="112">
        <f>POWER(' Kalkulacja - LIBOR'!R214,' Kalkulacja - LIBOR'!S214)</f>
        <v>1.0711770041445015</v>
      </c>
      <c r="U214" s="113">
        <f t="shared" si="37"/>
        <v>1008.6388519302602</v>
      </c>
      <c r="V214" s="114">
        <f t="shared" si="34"/>
        <v>238.10553384723215</v>
      </c>
      <c r="W214" s="33"/>
    </row>
    <row r="215" spans="2:23" hidden="1">
      <c r="B215" s="100">
        <v>209</v>
      </c>
      <c r="C215" s="101">
        <f t="shared" si="41"/>
        <v>45978</v>
      </c>
      <c r="D215" s="102">
        <f t="shared" si="35"/>
        <v>958.46519392350922</v>
      </c>
      <c r="E215" s="103">
        <f t="shared" si="42"/>
        <v>893.96519392350922</v>
      </c>
      <c r="F215" s="102">
        <f>ROUND(((' Kalkulacja - LIBOR'!G215*' Kalkulacja - LIBOR'!O215*(' Kalkulacja - LIBOR'!C215-' Kalkulacja - LIBOR'!C214))/365),2)</f>
        <v>64.5</v>
      </c>
      <c r="G215" s="104">
        <f>' Kalkulacja - LIBOR'!G214-' Kalkulacja - LIBOR'!E214</f>
        <v>140790.62678803175</v>
      </c>
      <c r="H215" s="115">
        <f t="shared" si="38"/>
        <v>464.36884256584142</v>
      </c>
      <c r="I215" s="115">
        <f t="shared" si="39"/>
        <v>433.11884256584142</v>
      </c>
      <c r="J215" s="115">
        <f>ROUND(((' Kalkulacja - LIBOR'!K215*' Kalkulacja - LIBOR'!O215*(' Kalkulacja - LIBOR'!C215-C214))/365),2)</f>
        <v>31.25</v>
      </c>
      <c r="K215" s="115">
        <f>' Kalkulacja - LIBOR'!K214-' Kalkulacja - LIBOR'!I214</f>
        <v>68211.950543605475</v>
      </c>
      <c r="L215" s="116">
        <f t="shared" si="40"/>
        <v>288952.64369776717</v>
      </c>
      <c r="M215" s="116">
        <f t="shared" si="36"/>
        <v>1967.112853993161</v>
      </c>
      <c r="N215" s="108">
        <f>VLOOKUP(C215,'Kursy NBP'!A211:C50911,3,TRUE)</f>
        <v>4.2361000000000004</v>
      </c>
      <c r="O215" s="117">
        <f t="shared" si="33"/>
        <v>5.3939999999999995E-3</v>
      </c>
      <c r="P215" s="118">
        <f t="shared" si="43"/>
        <v>1.3</v>
      </c>
      <c r="Q215" s="111">
        <f>VLOOKUP(C215,LIBOR3M!A208:B5911,2,TRUE)</f>
        <v>-0.76060000000000005</v>
      </c>
      <c r="R215" s="111">
        <f>1+(' Kalkulacja - LIBOR'!O215/12)</f>
        <v>1.0004495</v>
      </c>
      <c r="S215" s="111">
        <f>' Kalkulacja - LIBOR'!S214-1</f>
        <v>152</v>
      </c>
      <c r="T215" s="111">
        <f>POWER(' Kalkulacja - LIBOR'!R215,' Kalkulacja - LIBOR'!S215)</f>
        <v>1.0706957264154775</v>
      </c>
      <c r="U215" s="119">
        <f t="shared" si="37"/>
        <v>1008.6476600696518</v>
      </c>
      <c r="V215" s="120">
        <f t="shared" si="34"/>
        <v>238.1076131511654</v>
      </c>
      <c r="W215" s="33"/>
    </row>
    <row r="216" spans="2:23" hidden="1">
      <c r="B216" s="100">
        <v>210</v>
      </c>
      <c r="C216" s="101">
        <f t="shared" si="41"/>
        <v>46008</v>
      </c>
      <c r="D216" s="102">
        <f t="shared" si="35"/>
        <v>958.47351559914955</v>
      </c>
      <c r="E216" s="103">
        <f t="shared" si="42"/>
        <v>896.45351559914957</v>
      </c>
      <c r="F216" s="102">
        <f>ROUND(((' Kalkulacja - LIBOR'!G216*' Kalkulacja - LIBOR'!O216*(' Kalkulacja - LIBOR'!C216-' Kalkulacja - LIBOR'!C215))/365),2)</f>
        <v>62.02</v>
      </c>
      <c r="G216" s="104">
        <f>' Kalkulacja - LIBOR'!G215-' Kalkulacja - LIBOR'!E215</f>
        <v>139896.66159410824</v>
      </c>
      <c r="H216" s="105">
        <f t="shared" si="38"/>
        <v>464.37287611754209</v>
      </c>
      <c r="I216" s="106">
        <f t="shared" si="39"/>
        <v>434.32287611754208</v>
      </c>
      <c r="J216" s="106">
        <f>ROUND(((' Kalkulacja - LIBOR'!K216*' Kalkulacja - LIBOR'!O216*(' Kalkulacja - LIBOR'!C216-C215))/365),2)</f>
        <v>30.05</v>
      </c>
      <c r="K216" s="106">
        <f>' Kalkulacja - LIBOR'!K215-' Kalkulacja - LIBOR'!I215</f>
        <v>67778.831701039628</v>
      </c>
      <c r="L216" s="107">
        <f t="shared" si="40"/>
        <v>287117.90896877402</v>
      </c>
      <c r="M216" s="107">
        <f t="shared" si="36"/>
        <v>1967.1299405215202</v>
      </c>
      <c r="N216" s="108">
        <f>VLOOKUP(C216,'Kursy NBP'!A212:C50912,3,TRUE)</f>
        <v>4.2361000000000004</v>
      </c>
      <c r="O216" s="109">
        <f t="shared" si="33"/>
        <v>5.3939999999999995E-3</v>
      </c>
      <c r="P216" s="110">
        <f t="shared" si="43"/>
        <v>1.3</v>
      </c>
      <c r="Q216" s="111">
        <f>VLOOKUP(C216,LIBOR3M!A209:B5911,2,TRUE)</f>
        <v>-0.76060000000000005</v>
      </c>
      <c r="R216" s="112">
        <f>1+(' Kalkulacja - LIBOR'!O216/12)</f>
        <v>1.0004495</v>
      </c>
      <c r="S216" s="112">
        <f>' Kalkulacja - LIBOR'!S215-1</f>
        <v>151</v>
      </c>
      <c r="T216" s="112">
        <f>POWER(' Kalkulacja - LIBOR'!R216,' Kalkulacja - LIBOR'!S216)</f>
        <v>1.070214664923594</v>
      </c>
      <c r="U216" s="113">
        <f t="shared" si="37"/>
        <v>1008.6564249223707</v>
      </c>
      <c r="V216" s="114">
        <f t="shared" si="34"/>
        <v>238.10968223657858</v>
      </c>
      <c r="W216" s="33"/>
    </row>
    <row r="217" spans="2:23" hidden="1">
      <c r="B217" s="100">
        <v>211</v>
      </c>
      <c r="C217" s="101">
        <f t="shared" si="41"/>
        <v>46041</v>
      </c>
      <c r="D217" s="102">
        <f t="shared" si="35"/>
        <v>958.46756104637632</v>
      </c>
      <c r="E217" s="103">
        <f t="shared" si="42"/>
        <v>890.67756104637635</v>
      </c>
      <c r="F217" s="102">
        <f>ROUND(((' Kalkulacja - LIBOR'!G217*' Kalkulacja - LIBOR'!O217*(' Kalkulacja - LIBOR'!C217-' Kalkulacja - LIBOR'!C216))/365),2)</f>
        <v>67.790000000000006</v>
      </c>
      <c r="G217" s="104">
        <f>' Kalkulacja - LIBOR'!G216-' Kalkulacja - LIBOR'!E216</f>
        <v>139000.20807850908</v>
      </c>
      <c r="H217" s="115">
        <f t="shared" si="38"/>
        <v>464.3700035818074</v>
      </c>
      <c r="I217" s="115">
        <f t="shared" si="39"/>
        <v>431.53000358180736</v>
      </c>
      <c r="J217" s="115">
        <f>ROUND(((' Kalkulacja - LIBOR'!K217*' Kalkulacja - LIBOR'!O217*(' Kalkulacja - LIBOR'!C217-C216))/365),2)</f>
        <v>32.840000000000003</v>
      </c>
      <c r="K217" s="115">
        <f>' Kalkulacja - LIBOR'!K216-' Kalkulacja - LIBOR'!I216</f>
        <v>67344.508824922086</v>
      </c>
      <c r="L217" s="116">
        <f t="shared" si="40"/>
        <v>285278.07383325248</v>
      </c>
      <c r="M217" s="116">
        <f t="shared" si="36"/>
        <v>1967.1177721728945</v>
      </c>
      <c r="N217" s="108">
        <f>VLOOKUP(C217,'Kursy NBP'!A213:C50913,3,TRUE)</f>
        <v>4.2361000000000004</v>
      </c>
      <c r="O217" s="117">
        <f t="shared" si="33"/>
        <v>5.3939999999999995E-3</v>
      </c>
      <c r="P217" s="118">
        <f t="shared" si="43"/>
        <v>1.3</v>
      </c>
      <c r="Q217" s="111">
        <f>VLOOKUP(C217,LIBOR3M!A210:B5913,2,TRUE)</f>
        <v>-0.76060000000000005</v>
      </c>
      <c r="R217" s="111">
        <f>1+(' Kalkulacja - LIBOR'!O217/12)</f>
        <v>1.0004495</v>
      </c>
      <c r="S217" s="111">
        <f>' Kalkulacja - LIBOR'!S216-1</f>
        <v>150</v>
      </c>
      <c r="T217" s="111">
        <f>POWER(' Kalkulacja - LIBOR'!R217,' Kalkulacja - LIBOR'!S217)</f>
        <v>1.0697338195716966</v>
      </c>
      <c r="U217" s="119">
        <f t="shared" si="37"/>
        <v>1008.6502111265182</v>
      </c>
      <c r="V217" s="120">
        <f t="shared" si="34"/>
        <v>238.10821536944786</v>
      </c>
      <c r="W217" s="33"/>
    </row>
    <row r="218" spans="2:23" hidden="1">
      <c r="B218" s="100">
        <v>212</v>
      </c>
      <c r="C218" s="101">
        <f t="shared" si="41"/>
        <v>46069</v>
      </c>
      <c r="D218" s="102">
        <f t="shared" si="35"/>
        <v>958.50440926019542</v>
      </c>
      <c r="E218" s="103">
        <f t="shared" si="42"/>
        <v>901.35440926019544</v>
      </c>
      <c r="F218" s="102">
        <f>ROUND(((' Kalkulacja - LIBOR'!G218*' Kalkulacja - LIBOR'!O218*(' Kalkulacja - LIBOR'!C218-' Kalkulacja - LIBOR'!C217))/365),2)</f>
        <v>57.15</v>
      </c>
      <c r="G218" s="104">
        <f>' Kalkulacja - LIBOR'!G217-' Kalkulacja - LIBOR'!E217</f>
        <v>138109.5305174627</v>
      </c>
      <c r="H218" s="105">
        <f t="shared" si="38"/>
        <v>464.38783041753419</v>
      </c>
      <c r="I218" s="106">
        <f t="shared" si="39"/>
        <v>436.69783041753419</v>
      </c>
      <c r="J218" s="106">
        <f>ROUND(((' Kalkulacja - LIBOR'!K218*' Kalkulacja - LIBOR'!O218*(' Kalkulacja - LIBOR'!C218-C217))/365),2)</f>
        <v>27.69</v>
      </c>
      <c r="K218" s="106">
        <f>' Kalkulacja - LIBOR'!K217-' Kalkulacja - LIBOR'!I217</f>
        <v>66912.978821340279</v>
      </c>
      <c r="L218" s="107">
        <f t="shared" si="40"/>
        <v>283450.06958507956</v>
      </c>
      <c r="M218" s="107">
        <f t="shared" si="36"/>
        <v>1967.1932884317168</v>
      </c>
      <c r="N218" s="108">
        <f>VLOOKUP(C218,'Kursy NBP'!A214:C50914,3,TRUE)</f>
        <v>4.2361000000000004</v>
      </c>
      <c r="O218" s="109">
        <f t="shared" si="33"/>
        <v>5.3939999999999995E-3</v>
      </c>
      <c r="P218" s="110">
        <f t="shared" si="43"/>
        <v>1.3</v>
      </c>
      <c r="Q218" s="111">
        <f>VLOOKUP(C218,LIBOR3M!A211:B5913,2,TRUE)</f>
        <v>-0.76060000000000005</v>
      </c>
      <c r="R218" s="112">
        <f>1+(' Kalkulacja - LIBOR'!O218/12)</f>
        <v>1.0004495</v>
      </c>
      <c r="S218" s="112">
        <f>' Kalkulacja - LIBOR'!S217-1</f>
        <v>149</v>
      </c>
      <c r="T218" s="112">
        <f>POWER(' Kalkulacja - LIBOR'!R218,' Kalkulacja - LIBOR'!S218)</f>
        <v>1.0692531902626734</v>
      </c>
      <c r="U218" s="113">
        <f t="shared" si="37"/>
        <v>1008.6888791715214</v>
      </c>
      <c r="V218" s="114">
        <f t="shared" si="34"/>
        <v>238.11734358762101</v>
      </c>
      <c r="W218" s="33"/>
    </row>
    <row r="219" spans="2:23" hidden="1">
      <c r="B219" s="100">
        <v>213</v>
      </c>
      <c r="C219" s="101">
        <f t="shared" si="41"/>
        <v>46098</v>
      </c>
      <c r="D219" s="102">
        <f t="shared" si="35"/>
        <v>958.46996902979106</v>
      </c>
      <c r="E219" s="103">
        <f t="shared" si="42"/>
        <v>899.6699690297911</v>
      </c>
      <c r="F219" s="102">
        <f>ROUND(((' Kalkulacja - LIBOR'!G219*' Kalkulacja - LIBOR'!O219*(' Kalkulacja - LIBOR'!C219-' Kalkulacja - LIBOR'!C218))/365),2)</f>
        <v>58.8</v>
      </c>
      <c r="G219" s="104">
        <f>' Kalkulacja - LIBOR'!G218-' Kalkulacja - LIBOR'!E218</f>
        <v>137208.17610820249</v>
      </c>
      <c r="H219" s="115">
        <f t="shared" si="38"/>
        <v>464.37115330750623</v>
      </c>
      <c r="I219" s="115">
        <f t="shared" si="39"/>
        <v>435.88115330750622</v>
      </c>
      <c r="J219" s="115">
        <f>ROUND(((' Kalkulacja - LIBOR'!K219*' Kalkulacja - LIBOR'!O219*(' Kalkulacja - LIBOR'!C219-C218))/365),2)</f>
        <v>28.49</v>
      </c>
      <c r="K219" s="115">
        <f>' Kalkulacja - LIBOR'!K218-' Kalkulacja - LIBOR'!I218</f>
        <v>66476.280990922751</v>
      </c>
      <c r="L219" s="116">
        <f t="shared" si="40"/>
        <v>281600.17390564788</v>
      </c>
      <c r="M219" s="116">
        <f t="shared" si="36"/>
        <v>1967.1226425259274</v>
      </c>
      <c r="N219" s="108">
        <f>VLOOKUP(C219,'Kursy NBP'!A215:C50915,3,TRUE)</f>
        <v>4.2361000000000004</v>
      </c>
      <c r="O219" s="117">
        <f t="shared" si="33"/>
        <v>5.3939999999999995E-3</v>
      </c>
      <c r="P219" s="118">
        <f t="shared" si="43"/>
        <v>1.3</v>
      </c>
      <c r="Q219" s="111">
        <f>VLOOKUP(C219,LIBOR3M!A212:B5915,2,TRUE)</f>
        <v>-0.76060000000000005</v>
      </c>
      <c r="R219" s="111">
        <f>1+(' Kalkulacja - LIBOR'!O219/12)</f>
        <v>1.0004495</v>
      </c>
      <c r="S219" s="111">
        <f>' Kalkulacja - LIBOR'!S218-1</f>
        <v>148</v>
      </c>
      <c r="T219" s="111">
        <f>POWER(' Kalkulacja - LIBOR'!R219,' Kalkulacja - LIBOR'!S219)</f>
        <v>1.0687727768994573</v>
      </c>
      <c r="U219" s="119">
        <f t="shared" si="37"/>
        <v>1008.6526734961363</v>
      </c>
      <c r="V219" s="120">
        <f t="shared" si="34"/>
        <v>238.10879665166928</v>
      </c>
      <c r="W219" s="33"/>
    </row>
    <row r="220" spans="2:23" hidden="1">
      <c r="B220" s="100">
        <v>214</v>
      </c>
      <c r="C220" s="101">
        <f t="shared" si="41"/>
        <v>46128</v>
      </c>
      <c r="D220" s="102">
        <f t="shared" si="35"/>
        <v>958.44975301279453</v>
      </c>
      <c r="E220" s="103">
        <f t="shared" si="42"/>
        <v>898.01975301279458</v>
      </c>
      <c r="F220" s="102">
        <f>ROUND(((' Kalkulacja - LIBOR'!G220*' Kalkulacja - LIBOR'!O220*(' Kalkulacja - LIBOR'!C220-' Kalkulacja - LIBOR'!C219))/365),2)</f>
        <v>60.43</v>
      </c>
      <c r="G220" s="104">
        <f>' Kalkulacja - LIBOR'!G219-' Kalkulacja - LIBOR'!E219</f>
        <v>136308.50613917271</v>
      </c>
      <c r="H220" s="105">
        <f t="shared" si="38"/>
        <v>464.36137190588892</v>
      </c>
      <c r="I220" s="106">
        <f t="shared" si="39"/>
        <v>435.08137190588889</v>
      </c>
      <c r="J220" s="106">
        <f>ROUND(((' Kalkulacja - LIBOR'!K220*' Kalkulacja - LIBOR'!O220*(' Kalkulacja - LIBOR'!C220-C219))/365),2)</f>
        <v>29.28</v>
      </c>
      <c r="K220" s="106">
        <f>' Kalkulacja - LIBOR'!K219-' Kalkulacja - LIBOR'!I219</f>
        <v>66040.399837615245</v>
      </c>
      <c r="L220" s="107">
        <f t="shared" si="40"/>
        <v>279753.73775212199</v>
      </c>
      <c r="M220" s="107">
        <f t="shared" si="36"/>
        <v>1967.0812075305362</v>
      </c>
      <c r="N220" s="108">
        <f>VLOOKUP(C220,'Kursy NBP'!A216:C50916,3,TRUE)</f>
        <v>4.2361000000000004</v>
      </c>
      <c r="O220" s="109">
        <f t="shared" si="33"/>
        <v>5.3939999999999995E-3</v>
      </c>
      <c r="P220" s="110">
        <f t="shared" si="43"/>
        <v>1.3</v>
      </c>
      <c r="Q220" s="111">
        <f>VLOOKUP(C220,LIBOR3M!A213:B5915,2,TRUE)</f>
        <v>-0.76060000000000005</v>
      </c>
      <c r="R220" s="112">
        <f>1+(' Kalkulacja - LIBOR'!O220/12)</f>
        <v>1.0004495</v>
      </c>
      <c r="S220" s="112">
        <f>' Kalkulacja - LIBOR'!S219-1</f>
        <v>147</v>
      </c>
      <c r="T220" s="112">
        <f>POWER(' Kalkulacja - LIBOR'!R220,' Kalkulacja - LIBOR'!S220)</f>
        <v>1.0682925793850233</v>
      </c>
      <c r="U220" s="113">
        <f t="shared" si="37"/>
        <v>1008.6314545177416</v>
      </c>
      <c r="V220" s="114">
        <f t="shared" si="34"/>
        <v>238.10378756822112</v>
      </c>
      <c r="W220" s="33"/>
    </row>
    <row r="221" spans="2:23" hidden="1">
      <c r="B221" s="100">
        <v>215</v>
      </c>
      <c r="C221" s="101">
        <f t="shared" si="41"/>
        <v>46160</v>
      </c>
      <c r="D221" s="102">
        <f t="shared" si="35"/>
        <v>958.44380267366546</v>
      </c>
      <c r="E221" s="103">
        <f t="shared" si="42"/>
        <v>894.4038026736655</v>
      </c>
      <c r="F221" s="102">
        <f>ROUND(((' Kalkulacja - LIBOR'!G221*' Kalkulacja - LIBOR'!O221*(' Kalkulacja - LIBOR'!C221-' Kalkulacja - LIBOR'!C220))/365),2)</f>
        <v>64.040000000000006</v>
      </c>
      <c r="G221" s="104">
        <f>' Kalkulacja - LIBOR'!G220-' Kalkulacja - LIBOR'!E220</f>
        <v>135410.4863861599</v>
      </c>
      <c r="H221" s="115">
        <f t="shared" si="38"/>
        <v>464.35850416026625</v>
      </c>
      <c r="I221" s="115">
        <f t="shared" si="39"/>
        <v>433.33850416026627</v>
      </c>
      <c r="J221" s="115">
        <f>ROUND(((' Kalkulacja - LIBOR'!K221*' Kalkulacja - LIBOR'!O221*(' Kalkulacja - LIBOR'!C221-C220))/365),2)</f>
        <v>31.02</v>
      </c>
      <c r="K221" s="115">
        <f>' Kalkulacja - LIBOR'!K220-' Kalkulacja - LIBOR'!I220</f>
        <v>65605.318465709352</v>
      </c>
      <c r="L221" s="116">
        <f t="shared" si="40"/>
        <v>277910.68955259142</v>
      </c>
      <c r="M221" s="116">
        <f t="shared" si="36"/>
        <v>1967.0690594733042</v>
      </c>
      <c r="N221" s="108">
        <f>VLOOKUP(C221,'Kursy NBP'!A217:C50917,3,TRUE)</f>
        <v>4.2361000000000004</v>
      </c>
      <c r="O221" s="117">
        <f t="shared" si="33"/>
        <v>5.3939999999999995E-3</v>
      </c>
      <c r="P221" s="118">
        <f t="shared" si="43"/>
        <v>1.3</v>
      </c>
      <c r="Q221" s="111">
        <f>VLOOKUP(C221,LIBOR3M!A214:B5917,2,TRUE)</f>
        <v>-0.76060000000000005</v>
      </c>
      <c r="R221" s="111">
        <f>1+(' Kalkulacja - LIBOR'!O221/12)</f>
        <v>1.0004495</v>
      </c>
      <c r="S221" s="111">
        <f>' Kalkulacja - LIBOR'!S220-1</f>
        <v>146</v>
      </c>
      <c r="T221" s="111">
        <f>POWER(' Kalkulacja - LIBOR'!R221,' Kalkulacja - LIBOR'!S221)</f>
        <v>1.0678125976223922</v>
      </c>
      <c r="U221" s="119">
        <f t="shared" si="37"/>
        <v>1008.6252567996387</v>
      </c>
      <c r="V221" s="120">
        <f t="shared" si="34"/>
        <v>238.10232449650351</v>
      </c>
      <c r="W221" s="33"/>
    </row>
    <row r="222" spans="2:23" hidden="1">
      <c r="B222" s="100">
        <v>216</v>
      </c>
      <c r="C222" s="101">
        <f t="shared" si="41"/>
        <v>46189</v>
      </c>
      <c r="D222" s="102">
        <f t="shared" si="35"/>
        <v>958.46641112909776</v>
      </c>
      <c r="E222" s="103">
        <f t="shared" si="42"/>
        <v>900.81641112909779</v>
      </c>
      <c r="F222" s="102">
        <f>ROUND(((' Kalkulacja - LIBOR'!G222*' Kalkulacja - LIBOR'!O222*(' Kalkulacja - LIBOR'!C222-' Kalkulacja - LIBOR'!C221))/365),2)</f>
        <v>57.65</v>
      </c>
      <c r="G222" s="104">
        <f>' Kalkulacja - LIBOR'!G221-' Kalkulacja - LIBOR'!E221</f>
        <v>134516.08258348625</v>
      </c>
      <c r="H222" s="105">
        <f t="shared" si="38"/>
        <v>464.36940877426287</v>
      </c>
      <c r="I222" s="106">
        <f t="shared" si="39"/>
        <v>436.43940877426286</v>
      </c>
      <c r="J222" s="106">
        <f>ROUND(((' Kalkulacja - LIBOR'!K222*' Kalkulacja - LIBOR'!O222*(' Kalkulacja - LIBOR'!C222-C221))/365),2)</f>
        <v>27.93</v>
      </c>
      <c r="K222" s="106">
        <f>' Kalkulacja - LIBOR'!K221-' Kalkulacja - LIBOR'!I221</f>
        <v>65171.979961549085</v>
      </c>
      <c r="L222" s="107">
        <f t="shared" si="40"/>
        <v>276075.02431511809</v>
      </c>
      <c r="M222" s="107">
        <f t="shared" si="36"/>
        <v>1967.1152525086552</v>
      </c>
      <c r="N222" s="108">
        <f>VLOOKUP(C222,'Kursy NBP'!A218:C50918,3,TRUE)</f>
        <v>4.2361000000000004</v>
      </c>
      <c r="O222" s="109">
        <f t="shared" si="33"/>
        <v>5.3939999999999995E-3</v>
      </c>
      <c r="P222" s="110">
        <f t="shared" si="43"/>
        <v>1.3</v>
      </c>
      <c r="Q222" s="111">
        <f>VLOOKUP(C222,LIBOR3M!A215:B5917,2,TRUE)</f>
        <v>-0.76060000000000005</v>
      </c>
      <c r="R222" s="112">
        <f>1+(' Kalkulacja - LIBOR'!O222/12)</f>
        <v>1.0004495</v>
      </c>
      <c r="S222" s="112">
        <f>' Kalkulacja - LIBOR'!S221-1</f>
        <v>145</v>
      </c>
      <c r="T222" s="112">
        <f>POWER(' Kalkulacja - LIBOR'!R222,' Kalkulacja - LIBOR'!S222)</f>
        <v>1.0673328315146264</v>
      </c>
      <c r="U222" s="113">
        <f t="shared" si="37"/>
        <v>1008.6488413795574</v>
      </c>
      <c r="V222" s="114">
        <f t="shared" si="34"/>
        <v>238.10789201849752</v>
      </c>
      <c r="W222" s="33"/>
    </row>
    <row r="223" spans="2:23" hidden="1">
      <c r="B223" s="100">
        <v>217</v>
      </c>
      <c r="C223" s="101">
        <f t="shared" si="41"/>
        <v>46220</v>
      </c>
      <c r="D223" s="102">
        <f t="shared" si="35"/>
        <v>958.44621878003693</v>
      </c>
      <c r="E223" s="103">
        <f t="shared" si="42"/>
        <v>897.23621878003689</v>
      </c>
      <c r="F223" s="102">
        <f>ROUND(((' Kalkulacja - LIBOR'!G223*' Kalkulacja - LIBOR'!O223*(' Kalkulacja - LIBOR'!C223-' Kalkulacja - LIBOR'!C222))/365),2)</f>
        <v>61.21</v>
      </c>
      <c r="G223" s="104">
        <f>' Kalkulacja - LIBOR'!G222-' Kalkulacja - LIBOR'!E222</f>
        <v>133615.26617235714</v>
      </c>
      <c r="H223" s="115">
        <f t="shared" si="38"/>
        <v>464.35961878377788</v>
      </c>
      <c r="I223" s="115">
        <f t="shared" si="39"/>
        <v>434.69961878377785</v>
      </c>
      <c r="J223" s="115">
        <f>ROUND(((' Kalkulacja - LIBOR'!K223*' Kalkulacja - LIBOR'!O223*(' Kalkulacja - LIBOR'!C223-C222))/365),2)</f>
        <v>29.66</v>
      </c>
      <c r="K223" s="115">
        <f>' Kalkulacja - LIBOR'!K222-' Kalkulacja - LIBOR'!I222</f>
        <v>64735.540552774823</v>
      </c>
      <c r="L223" s="116">
        <f t="shared" si="40"/>
        <v>274226.22333560948</v>
      </c>
      <c r="M223" s="116">
        <f t="shared" si="36"/>
        <v>1967.0737811299616</v>
      </c>
      <c r="N223" s="108">
        <f>VLOOKUP(C223,'Kursy NBP'!A219:C50919,3,TRUE)</f>
        <v>4.2361000000000004</v>
      </c>
      <c r="O223" s="117">
        <f t="shared" si="33"/>
        <v>5.3939999999999995E-3</v>
      </c>
      <c r="P223" s="118">
        <f t="shared" si="43"/>
        <v>1.3</v>
      </c>
      <c r="Q223" s="111">
        <f>VLOOKUP(C223,LIBOR3M!A216:B5919,2,TRUE)</f>
        <v>-0.76060000000000005</v>
      </c>
      <c r="R223" s="111">
        <f>1+(' Kalkulacja - LIBOR'!O223/12)</f>
        <v>1.0004495</v>
      </c>
      <c r="S223" s="111">
        <f>' Kalkulacja - LIBOR'!S222-1</f>
        <v>144</v>
      </c>
      <c r="T223" s="111">
        <f>POWER(' Kalkulacja - LIBOR'!R223,' Kalkulacja - LIBOR'!S223)</f>
        <v>1.0668532809648326</v>
      </c>
      <c r="U223" s="119">
        <f t="shared" si="37"/>
        <v>1008.6275623499247</v>
      </c>
      <c r="V223" s="120">
        <f t="shared" si="34"/>
        <v>238.10286875898223</v>
      </c>
      <c r="W223" s="33"/>
    </row>
    <row r="224" spans="2:23" hidden="1">
      <c r="B224" s="100">
        <v>218</v>
      </c>
      <c r="C224" s="101">
        <f t="shared" si="41"/>
        <v>46251</v>
      </c>
      <c r="D224" s="102">
        <f t="shared" si="35"/>
        <v>958.4545233272039</v>
      </c>
      <c r="E224" s="103">
        <f t="shared" si="42"/>
        <v>897.65452332720395</v>
      </c>
      <c r="F224" s="102">
        <f>ROUND(((' Kalkulacja - LIBOR'!G224*' Kalkulacja - LIBOR'!O224*(' Kalkulacja - LIBOR'!C224-' Kalkulacja - LIBOR'!C223))/365),2)</f>
        <v>60.8</v>
      </c>
      <c r="G224" s="104">
        <f>' Kalkulacja - LIBOR'!G223-' Kalkulacja - LIBOR'!E223</f>
        <v>132718.02995357709</v>
      </c>
      <c r="H224" s="105">
        <f t="shared" si="38"/>
        <v>464.36367288215365</v>
      </c>
      <c r="I224" s="106">
        <f t="shared" si="39"/>
        <v>434.90367288215367</v>
      </c>
      <c r="J224" s="106">
        <f>ROUND(((' Kalkulacja - LIBOR'!K224*' Kalkulacja - LIBOR'!O224*(' Kalkulacja - LIBOR'!C224-C223))/365),2)</f>
        <v>29.46</v>
      </c>
      <c r="K224" s="106">
        <f>' Kalkulacja - LIBOR'!K223-' Kalkulacja - LIBOR'!I223</f>
        <v>64300.840933991043</v>
      </c>
      <c r="L224" s="107">
        <f t="shared" si="40"/>
        <v>272384.79228047951</v>
      </c>
      <c r="M224" s="107">
        <f t="shared" si="36"/>
        <v>1967.0909546960913</v>
      </c>
      <c r="N224" s="108">
        <f>VLOOKUP(C224,'Kursy NBP'!A220:C50920,3,TRUE)</f>
        <v>4.2361000000000004</v>
      </c>
      <c r="O224" s="109">
        <f t="shared" si="33"/>
        <v>5.3939999999999995E-3</v>
      </c>
      <c r="P224" s="110">
        <f t="shared" si="43"/>
        <v>1.3</v>
      </c>
      <c r="Q224" s="111">
        <f>VLOOKUP(C224,LIBOR3M!A217:B5919,2,TRUE)</f>
        <v>-0.76060000000000005</v>
      </c>
      <c r="R224" s="112">
        <f>1+(' Kalkulacja - LIBOR'!O224/12)</f>
        <v>1.0004495</v>
      </c>
      <c r="S224" s="112">
        <f>' Kalkulacja - LIBOR'!S223-1</f>
        <v>143</v>
      </c>
      <c r="T224" s="112">
        <f>POWER(' Kalkulacja - LIBOR'!R224,' Kalkulacja - LIBOR'!S224)</f>
        <v>1.066373945876161</v>
      </c>
      <c r="U224" s="113">
        <f t="shared" si="37"/>
        <v>1008.6364313688874</v>
      </c>
      <c r="V224" s="114">
        <f t="shared" si="34"/>
        <v>238.10496243452405</v>
      </c>
      <c r="W224" s="33"/>
    </row>
    <row r="225" spans="2:23" hidden="1">
      <c r="B225" s="100">
        <v>219</v>
      </c>
      <c r="C225" s="101">
        <f t="shared" si="41"/>
        <v>46281</v>
      </c>
      <c r="D225" s="102">
        <f t="shared" si="35"/>
        <v>958.46283583849197</v>
      </c>
      <c r="E225" s="103">
        <f t="shared" si="42"/>
        <v>900.02283583849203</v>
      </c>
      <c r="F225" s="102">
        <f>ROUND(((' Kalkulacja - LIBOR'!G225*' Kalkulacja - LIBOR'!O225*(' Kalkulacja - LIBOR'!C225-' Kalkulacja - LIBOR'!C224))/365),2)</f>
        <v>58.44</v>
      </c>
      <c r="G225" s="104">
        <f>' Kalkulacja - LIBOR'!G224-' Kalkulacja - LIBOR'!E224</f>
        <v>131820.3754302499</v>
      </c>
      <c r="H225" s="115">
        <f t="shared" si="38"/>
        <v>464.36772115821606</v>
      </c>
      <c r="I225" s="115">
        <f t="shared" si="39"/>
        <v>436.05772115821605</v>
      </c>
      <c r="J225" s="115">
        <f>ROUND(((' Kalkulacja - LIBOR'!K225*' Kalkulacja - LIBOR'!O225*(' Kalkulacja - LIBOR'!C225-C224))/365),2)</f>
        <v>28.31</v>
      </c>
      <c r="K225" s="115">
        <f>' Kalkulacja - LIBOR'!K224-' Kalkulacja - LIBOR'!I224</f>
        <v>63865.937261108891</v>
      </c>
      <c r="L225" s="116">
        <f t="shared" si="40"/>
        <v>270542.49683178338</v>
      </c>
      <c r="M225" s="116">
        <f t="shared" si="36"/>
        <v>1967.1081035983193</v>
      </c>
      <c r="N225" s="108">
        <f>VLOOKUP(C225,'Kursy NBP'!A221:C50921,3,TRUE)</f>
        <v>4.2361000000000004</v>
      </c>
      <c r="O225" s="117">
        <f t="shared" si="33"/>
        <v>5.3939999999999995E-3</v>
      </c>
      <c r="P225" s="118">
        <f t="shared" si="43"/>
        <v>1.3</v>
      </c>
      <c r="Q225" s="111">
        <f>VLOOKUP(C225,LIBOR3M!A218:B5921,2,TRUE)</f>
        <v>-0.76060000000000005</v>
      </c>
      <c r="R225" s="111">
        <f>1+(' Kalkulacja - LIBOR'!O225/12)</f>
        <v>1.0004495</v>
      </c>
      <c r="S225" s="111">
        <f>' Kalkulacja - LIBOR'!S224-1</f>
        <v>142</v>
      </c>
      <c r="T225" s="111">
        <f>POWER(' Kalkulacja - LIBOR'!R225,' Kalkulacja - LIBOR'!S225)</f>
        <v>1.0658948261518055</v>
      </c>
      <c r="U225" s="119">
        <f t="shared" si="37"/>
        <v>1008.6452677598273</v>
      </c>
      <c r="V225" s="120">
        <f t="shared" si="34"/>
        <v>238.10704840769273</v>
      </c>
      <c r="W225" s="33"/>
    </row>
    <row r="226" spans="2:23" hidden="1">
      <c r="B226" s="100">
        <v>220</v>
      </c>
      <c r="C226" s="101">
        <f t="shared" si="41"/>
        <v>46314</v>
      </c>
      <c r="D226" s="102">
        <f t="shared" si="35"/>
        <v>958.45688203959025</v>
      </c>
      <c r="E226" s="103">
        <f t="shared" si="42"/>
        <v>894.60688203959023</v>
      </c>
      <c r="F226" s="102">
        <f>ROUND(((' Kalkulacja - LIBOR'!G226*' Kalkulacja - LIBOR'!O226*(' Kalkulacja - LIBOR'!C226-' Kalkulacja - LIBOR'!C225))/365),2)</f>
        <v>63.85</v>
      </c>
      <c r="G226" s="104">
        <f>' Kalkulacja - LIBOR'!G225-' Kalkulacja - LIBOR'!E225</f>
        <v>130920.35259441141</v>
      </c>
      <c r="H226" s="105">
        <f t="shared" si="38"/>
        <v>464.3648093459463</v>
      </c>
      <c r="I226" s="106">
        <f t="shared" si="39"/>
        <v>433.43480934594629</v>
      </c>
      <c r="J226" s="106">
        <f>ROUND(((' Kalkulacja - LIBOR'!K226*' Kalkulacja - LIBOR'!O226*(' Kalkulacja - LIBOR'!C226-C225))/365),2)</f>
        <v>30.93</v>
      </c>
      <c r="K226" s="106">
        <f>' Kalkulacja - LIBOR'!K225-' Kalkulacja - LIBOR'!I225</f>
        <v>63429.879539950678</v>
      </c>
      <c r="L226" s="107">
        <f t="shared" si="40"/>
        <v>268695.31271918508</v>
      </c>
      <c r="M226" s="107">
        <f t="shared" si="36"/>
        <v>1967.0957688703634</v>
      </c>
      <c r="N226" s="108">
        <f>VLOOKUP(C226,'Kursy NBP'!A222:C50922,3,TRUE)</f>
        <v>4.2361000000000004</v>
      </c>
      <c r="O226" s="109">
        <f t="shared" si="33"/>
        <v>5.3939999999999995E-3</v>
      </c>
      <c r="P226" s="110">
        <f t="shared" si="43"/>
        <v>1.3</v>
      </c>
      <c r="Q226" s="111">
        <f>VLOOKUP(C226,LIBOR3M!A219:B5921,2,TRUE)</f>
        <v>-0.76060000000000005</v>
      </c>
      <c r="R226" s="112">
        <f>1+(' Kalkulacja - LIBOR'!O226/12)</f>
        <v>1.0004495</v>
      </c>
      <c r="S226" s="112">
        <f>' Kalkulacja - LIBOR'!S225-1</f>
        <v>141</v>
      </c>
      <c r="T226" s="112">
        <f>POWER(' Kalkulacja - LIBOR'!R226,' Kalkulacja - LIBOR'!S226)</f>
        <v>1.0654159216950037</v>
      </c>
      <c r="U226" s="113">
        <f t="shared" si="37"/>
        <v>1008.6388868307731</v>
      </c>
      <c r="V226" s="114">
        <f t="shared" si="34"/>
        <v>238.10554208606337</v>
      </c>
      <c r="W226" s="33"/>
    </row>
    <row r="227" spans="2:23" hidden="1">
      <c r="B227" s="100">
        <v>221</v>
      </c>
      <c r="C227" s="101">
        <f t="shared" si="41"/>
        <v>46342</v>
      </c>
      <c r="D227" s="102">
        <f t="shared" si="35"/>
        <v>958.4937494784898</v>
      </c>
      <c r="E227" s="103">
        <f t="shared" si="42"/>
        <v>904.69374947848985</v>
      </c>
      <c r="F227" s="102">
        <f>ROUND(((' Kalkulacja - LIBOR'!G227*' Kalkulacja - LIBOR'!O227*(' Kalkulacja - LIBOR'!C227-' Kalkulacja - LIBOR'!C226))/365),2)</f>
        <v>53.8</v>
      </c>
      <c r="G227" s="104">
        <f>' Kalkulacja - LIBOR'!G226-' Kalkulacja - LIBOR'!E226</f>
        <v>130025.74571237182</v>
      </c>
      <c r="H227" s="115">
        <f t="shared" si="38"/>
        <v>464.38263578369555</v>
      </c>
      <c r="I227" s="115">
        <f t="shared" si="39"/>
        <v>438.31263578369555</v>
      </c>
      <c r="J227" s="115">
        <f>ROUND(((' Kalkulacja - LIBOR'!K227*' Kalkulacja - LIBOR'!O227*(' Kalkulacja - LIBOR'!C227-C226))/365),2)</f>
        <v>26.07</v>
      </c>
      <c r="K227" s="115">
        <f>' Kalkulacja - LIBOR'!K226-' Kalkulacja - LIBOR'!I226</f>
        <v>62996.44473060473</v>
      </c>
      <c r="L227" s="116">
        <f t="shared" si="40"/>
        <v>266859.2395233147</v>
      </c>
      <c r="M227" s="116">
        <f t="shared" si="36"/>
        <v>1967.1712834433129</v>
      </c>
      <c r="N227" s="108">
        <f>VLOOKUP(C227,'Kursy NBP'!A223:C50923,3,TRUE)</f>
        <v>4.2361000000000004</v>
      </c>
      <c r="O227" s="117">
        <f t="shared" si="33"/>
        <v>5.3939999999999995E-3</v>
      </c>
      <c r="P227" s="118">
        <f t="shared" si="43"/>
        <v>1.3</v>
      </c>
      <c r="Q227" s="111">
        <f>VLOOKUP(C227,LIBOR3M!A220:B5923,2,TRUE)</f>
        <v>-0.76060000000000005</v>
      </c>
      <c r="R227" s="111">
        <f>1+(' Kalkulacja - LIBOR'!O227/12)</f>
        <v>1.0004495</v>
      </c>
      <c r="S227" s="111">
        <f>' Kalkulacja - LIBOR'!S226-1</f>
        <v>140</v>
      </c>
      <c r="T227" s="111">
        <f>POWER(' Kalkulacja - LIBOR'!R227,' Kalkulacja - LIBOR'!S227)</f>
        <v>1.0649372324090358</v>
      </c>
      <c r="U227" s="119">
        <f t="shared" si="37"/>
        <v>1008.6775339648231</v>
      </c>
      <c r="V227" s="120">
        <f t="shared" si="34"/>
        <v>238.11466536786736</v>
      </c>
      <c r="W227" s="33"/>
    </row>
    <row r="228" spans="2:23" hidden="1">
      <c r="B228" s="100">
        <v>222</v>
      </c>
      <c r="C228" s="101">
        <f t="shared" si="41"/>
        <v>46373</v>
      </c>
      <c r="D228" s="102">
        <f t="shared" si="35"/>
        <v>958.45925819644833</v>
      </c>
      <c r="E228" s="103">
        <f t="shared" si="42"/>
        <v>899.30925819644835</v>
      </c>
      <c r="F228" s="102">
        <f>ROUND(((' Kalkulacja - LIBOR'!G228*' Kalkulacja - LIBOR'!O228*(' Kalkulacja - LIBOR'!C228-' Kalkulacja - LIBOR'!C227))/365),2)</f>
        <v>59.15</v>
      </c>
      <c r="G228" s="104">
        <f>' Kalkulacja - LIBOR'!G227-' Kalkulacja - LIBOR'!E227</f>
        <v>129121.05196289333</v>
      </c>
      <c r="H228" s="105">
        <f t="shared" si="38"/>
        <v>464.365957140658</v>
      </c>
      <c r="I228" s="106">
        <f t="shared" si="39"/>
        <v>435.70595714065797</v>
      </c>
      <c r="J228" s="106">
        <f>ROUND(((' Kalkulacja - LIBOR'!K228*' Kalkulacja - LIBOR'!O228*(' Kalkulacja - LIBOR'!C228-C227))/365),2)</f>
        <v>28.66</v>
      </c>
      <c r="K228" s="106">
        <f>' Kalkulacja - LIBOR'!K227-' Kalkulacja - LIBOR'!I227</f>
        <v>62558.132094821034</v>
      </c>
      <c r="L228" s="107">
        <f t="shared" si="40"/>
        <v>265002.50336687139</v>
      </c>
      <c r="M228" s="107">
        <f t="shared" si="36"/>
        <v>1967.1006310435416</v>
      </c>
      <c r="N228" s="108">
        <f>VLOOKUP(C228,'Kursy NBP'!A224:C50924,3,TRUE)</f>
        <v>4.2361000000000004</v>
      </c>
      <c r="O228" s="109">
        <f t="shared" si="33"/>
        <v>5.3939999999999995E-3</v>
      </c>
      <c r="P228" s="110">
        <f t="shared" si="43"/>
        <v>1.3</v>
      </c>
      <c r="Q228" s="111">
        <f>VLOOKUP(C228,LIBOR3M!A221:B5923,2,TRUE)</f>
        <v>-0.76060000000000005</v>
      </c>
      <c r="R228" s="112">
        <f>1+(' Kalkulacja - LIBOR'!O228/12)</f>
        <v>1.0004495</v>
      </c>
      <c r="S228" s="112">
        <f>' Kalkulacja - LIBOR'!S227-1</f>
        <v>139</v>
      </c>
      <c r="T228" s="112">
        <f>POWER(' Kalkulacja - LIBOR'!R228,' Kalkulacja - LIBOR'!S228)</f>
        <v>1.064458758197226</v>
      </c>
      <c r="U228" s="113">
        <f t="shared" si="37"/>
        <v>1008.6413728470933</v>
      </c>
      <c r="V228" s="114">
        <f t="shared" si="34"/>
        <v>238.10612895047171</v>
      </c>
      <c r="W228" s="33"/>
    </row>
    <row r="229" spans="2:23" hidden="1">
      <c r="B229" s="100">
        <v>223</v>
      </c>
      <c r="C229" s="101">
        <f t="shared" si="41"/>
        <v>46405</v>
      </c>
      <c r="D229" s="102">
        <f t="shared" si="35"/>
        <v>958.46755618467012</v>
      </c>
      <c r="E229" s="103">
        <f t="shared" si="42"/>
        <v>897.82755618467013</v>
      </c>
      <c r="F229" s="102">
        <f>ROUND(((' Kalkulacja - LIBOR'!G229*' Kalkulacja - LIBOR'!O229*(' Kalkulacja - LIBOR'!C229-' Kalkulacja - LIBOR'!C228))/365),2)</f>
        <v>60.64</v>
      </c>
      <c r="G229" s="104">
        <f>' Kalkulacja - LIBOR'!G228-' Kalkulacja - LIBOR'!E228</f>
        <v>128221.74270469688</v>
      </c>
      <c r="H229" s="115">
        <f t="shared" si="38"/>
        <v>464.36999457709049</v>
      </c>
      <c r="I229" s="115">
        <f t="shared" si="39"/>
        <v>434.9899945770905</v>
      </c>
      <c r="J229" s="115">
        <f>ROUND(((' Kalkulacja - LIBOR'!K229*' Kalkulacja - LIBOR'!O229*(' Kalkulacja - LIBOR'!C229-C228))/365),2)</f>
        <v>29.38</v>
      </c>
      <c r="K229" s="115">
        <f>' Kalkulacja - LIBOR'!K228-' Kalkulacja - LIBOR'!I228</f>
        <v>62122.426137680377</v>
      </c>
      <c r="L229" s="116">
        <f t="shared" si="40"/>
        <v>263156.80936182785</v>
      </c>
      <c r="M229" s="116">
        <f t="shared" si="36"/>
        <v>1967.1177340280133</v>
      </c>
      <c r="N229" s="108">
        <f>VLOOKUP(C229,'Kursy NBP'!A225:C50925,3,TRUE)</f>
        <v>4.2361000000000004</v>
      </c>
      <c r="O229" s="117">
        <f t="shared" si="33"/>
        <v>5.3939999999999995E-3</v>
      </c>
      <c r="P229" s="118">
        <f t="shared" si="43"/>
        <v>1.3</v>
      </c>
      <c r="Q229" s="111">
        <f>VLOOKUP(C229,LIBOR3M!A222:B5925,2,TRUE)</f>
        <v>-0.76060000000000005</v>
      </c>
      <c r="R229" s="111">
        <f>1+(' Kalkulacja - LIBOR'!O229/12)</f>
        <v>1.0004495</v>
      </c>
      <c r="S229" s="111">
        <f>' Kalkulacja - LIBOR'!S228-1</f>
        <v>138</v>
      </c>
      <c r="T229" s="111">
        <f>POWER(' Kalkulacja - LIBOR'!R229,' Kalkulacja - LIBOR'!S229)</f>
        <v>1.0639804989629422</v>
      </c>
      <c r="U229" s="119">
        <f t="shared" si="37"/>
        <v>1008.6501778433432</v>
      </c>
      <c r="V229" s="120">
        <f t="shared" si="34"/>
        <v>238.10820751241545</v>
      </c>
      <c r="W229" s="33"/>
    </row>
    <row r="230" spans="2:23" hidden="1">
      <c r="B230" s="100">
        <v>224</v>
      </c>
      <c r="C230" s="101">
        <f t="shared" si="41"/>
        <v>46433</v>
      </c>
      <c r="D230" s="102">
        <f t="shared" si="35"/>
        <v>958.49017265519035</v>
      </c>
      <c r="E230" s="103">
        <f t="shared" si="42"/>
        <v>905.8101726551904</v>
      </c>
      <c r="F230" s="102">
        <f>ROUND(((' Kalkulacja - LIBOR'!G230*' Kalkulacja - LIBOR'!O230*(' Kalkulacja - LIBOR'!C230-' Kalkulacja - LIBOR'!C229))/365),2)</f>
        <v>52.68</v>
      </c>
      <c r="G230" s="104">
        <f>' Kalkulacja - LIBOR'!G229-' Kalkulacja - LIBOR'!E229</f>
        <v>127323.91514851221</v>
      </c>
      <c r="H230" s="105">
        <f t="shared" si="38"/>
        <v>464.3809550663978</v>
      </c>
      <c r="I230" s="106">
        <f t="shared" si="39"/>
        <v>438.85095506639777</v>
      </c>
      <c r="J230" s="106">
        <f>ROUND(((' Kalkulacja - LIBOR'!K230*' Kalkulacja - LIBOR'!O230*(' Kalkulacja - LIBOR'!C230-C229))/365),2)</f>
        <v>25.53</v>
      </c>
      <c r="K230" s="106">
        <f>' Kalkulacja - LIBOR'!K229-' Kalkulacja - LIBOR'!I229</f>
        <v>61687.436143103288</v>
      </c>
      <c r="L230" s="107">
        <f t="shared" si="40"/>
        <v>261314.14824579988</v>
      </c>
      <c r="M230" s="107">
        <f t="shared" si="36"/>
        <v>1967.1641637567679</v>
      </c>
      <c r="N230" s="108">
        <f>VLOOKUP(C230,'Kursy NBP'!A226:C50926,3,TRUE)</f>
        <v>4.2361000000000004</v>
      </c>
      <c r="O230" s="109">
        <f t="shared" si="33"/>
        <v>5.3939999999999995E-3</v>
      </c>
      <c r="P230" s="110">
        <f t="shared" si="43"/>
        <v>1.3</v>
      </c>
      <c r="Q230" s="111">
        <f>VLOOKUP(C230,LIBOR3M!A223:B5925,2,TRUE)</f>
        <v>-0.76060000000000005</v>
      </c>
      <c r="R230" s="112">
        <f>1+(' Kalkulacja - LIBOR'!O230/12)</f>
        <v>1.0004495</v>
      </c>
      <c r="S230" s="112">
        <f>' Kalkulacja - LIBOR'!S229-1</f>
        <v>137</v>
      </c>
      <c r="T230" s="112">
        <f>POWER(' Kalkulacja - LIBOR'!R230,' Kalkulacja - LIBOR'!S230)</f>
        <v>1.0635024546095952</v>
      </c>
      <c r="U230" s="113">
        <f t="shared" si="37"/>
        <v>1008.6739911015776</v>
      </c>
      <c r="V230" s="114">
        <f t="shared" si="34"/>
        <v>238.11382901762883</v>
      </c>
      <c r="W230" s="33"/>
    </row>
    <row r="231" spans="2:23" hidden="1">
      <c r="B231" s="100">
        <v>225</v>
      </c>
      <c r="C231" s="101">
        <f t="shared" si="41"/>
        <v>46463</v>
      </c>
      <c r="D231" s="102">
        <f t="shared" si="35"/>
        <v>958.4556603052614</v>
      </c>
      <c r="E231" s="103">
        <f t="shared" si="42"/>
        <v>902.40566030526145</v>
      </c>
      <c r="F231" s="102">
        <f>ROUND(((' Kalkulacja - LIBOR'!G231*' Kalkulacja - LIBOR'!O231*(' Kalkulacja - LIBOR'!C231-' Kalkulacja - LIBOR'!C230))/365),2)</f>
        <v>56.05</v>
      </c>
      <c r="G231" s="104">
        <f>' Kalkulacja - LIBOR'!G230-' Kalkulacja - LIBOR'!E230</f>
        <v>126418.10497585702</v>
      </c>
      <c r="H231" s="115">
        <f t="shared" si="38"/>
        <v>464.36428682722379</v>
      </c>
      <c r="I231" s="115">
        <f t="shared" si="39"/>
        <v>437.21428682722382</v>
      </c>
      <c r="J231" s="115">
        <f>ROUND(((' Kalkulacja - LIBOR'!K231*' Kalkulacja - LIBOR'!O231*(' Kalkulacja - LIBOR'!C231-C230))/365),2)</f>
        <v>27.15</v>
      </c>
      <c r="K231" s="115">
        <f>' Kalkulacja - LIBOR'!K230-' Kalkulacja - LIBOR'!I230</f>
        <v>61248.585188036894</v>
      </c>
      <c r="L231" s="116">
        <f t="shared" si="40"/>
        <v>259455.1317150431</v>
      </c>
      <c r="M231" s="116">
        <f t="shared" si="36"/>
        <v>1967.0935554288028</v>
      </c>
      <c r="N231" s="108">
        <f>VLOOKUP(C231,'Kursy NBP'!A227:C50927,3,TRUE)</f>
        <v>4.2361000000000004</v>
      </c>
      <c r="O231" s="117">
        <f t="shared" si="33"/>
        <v>5.3939999999999995E-3</v>
      </c>
      <c r="P231" s="118">
        <f t="shared" si="43"/>
        <v>1.3</v>
      </c>
      <c r="Q231" s="111">
        <f>VLOOKUP(C231,LIBOR3M!A224:B5927,2,TRUE)</f>
        <v>-0.76060000000000005</v>
      </c>
      <c r="R231" s="111">
        <f>1+(' Kalkulacja - LIBOR'!O231/12)</f>
        <v>1.0004495</v>
      </c>
      <c r="S231" s="111">
        <f>' Kalkulacja - LIBOR'!S230-1</f>
        <v>136</v>
      </c>
      <c r="T231" s="111">
        <f>POWER(' Kalkulacja - LIBOR'!R231,' Kalkulacja - LIBOR'!S231)</f>
        <v>1.0630246250406394</v>
      </c>
      <c r="U231" s="119">
        <f t="shared" si="37"/>
        <v>1008.6378951235414</v>
      </c>
      <c r="V231" s="120">
        <f t="shared" si="34"/>
        <v>238.10530797751264</v>
      </c>
      <c r="W231" s="33"/>
    </row>
    <row r="232" spans="2:23" hidden="1">
      <c r="B232" s="100">
        <v>226</v>
      </c>
      <c r="C232" s="101">
        <f t="shared" si="41"/>
        <v>46493</v>
      </c>
      <c r="D232" s="102">
        <f t="shared" si="35"/>
        <v>958.44974280403085</v>
      </c>
      <c r="E232" s="103">
        <f t="shared" si="42"/>
        <v>902.79974280403087</v>
      </c>
      <c r="F232" s="102">
        <f>ROUND(((' Kalkulacja - LIBOR'!G232*' Kalkulacja - LIBOR'!O232*(' Kalkulacja - LIBOR'!C232-' Kalkulacja - LIBOR'!C231))/365),2)</f>
        <v>55.65</v>
      </c>
      <c r="G232" s="104">
        <f>' Kalkulacja - LIBOR'!G231-' Kalkulacja - LIBOR'!E231</f>
        <v>125515.69931555176</v>
      </c>
      <c r="H232" s="105">
        <f t="shared" si="38"/>
        <v>464.36137564986905</v>
      </c>
      <c r="I232" s="106">
        <f t="shared" si="39"/>
        <v>437.40137564986907</v>
      </c>
      <c r="J232" s="106">
        <f>ROUND(((' Kalkulacja - LIBOR'!K232*' Kalkulacja - LIBOR'!O232*(' Kalkulacja - LIBOR'!C232-C231))/365),2)</f>
        <v>26.96</v>
      </c>
      <c r="K232" s="106">
        <f>' Kalkulacja - LIBOR'!K231-' Kalkulacja - LIBOR'!I231</f>
        <v>60811.370901209673</v>
      </c>
      <c r="L232" s="107">
        <f t="shared" si="40"/>
        <v>257603.04827461432</v>
      </c>
      <c r="M232" s="107">
        <f t="shared" si="36"/>
        <v>1967.0812233904105</v>
      </c>
      <c r="N232" s="108">
        <f>VLOOKUP(C232,'Kursy NBP'!A228:C50928,3,TRUE)</f>
        <v>4.2361000000000004</v>
      </c>
      <c r="O232" s="109">
        <f t="shared" si="33"/>
        <v>5.3939999999999995E-3</v>
      </c>
      <c r="P232" s="110">
        <f t="shared" si="43"/>
        <v>1.3</v>
      </c>
      <c r="Q232" s="111">
        <f>VLOOKUP(C232,LIBOR3M!A225:B5927,2,TRUE)</f>
        <v>-0.76060000000000005</v>
      </c>
      <c r="R232" s="112">
        <f>1+(' Kalkulacja - LIBOR'!O232/12)</f>
        <v>1.0004495</v>
      </c>
      <c r="S232" s="112">
        <f>' Kalkulacja - LIBOR'!S231-1</f>
        <v>135</v>
      </c>
      <c r="T232" s="112">
        <f>POWER(' Kalkulacja - LIBOR'!R232,' Kalkulacja - LIBOR'!S232)</f>
        <v>1.0625470101595724</v>
      </c>
      <c r="U232" s="113">
        <f t="shared" si="37"/>
        <v>1008.6314805863797</v>
      </c>
      <c r="V232" s="114">
        <f t="shared" si="34"/>
        <v>238.10379372214527</v>
      </c>
      <c r="W232" s="33"/>
    </row>
    <row r="233" spans="2:23" hidden="1">
      <c r="B233" s="100">
        <v>227</v>
      </c>
      <c r="C233" s="101">
        <f t="shared" si="41"/>
        <v>46524</v>
      </c>
      <c r="D233" s="102">
        <f t="shared" si="35"/>
        <v>958.44382578102966</v>
      </c>
      <c r="E233" s="103">
        <f t="shared" si="42"/>
        <v>901.35382578102963</v>
      </c>
      <c r="F233" s="102">
        <f>ROUND(((' Kalkulacja - LIBOR'!G233*' Kalkulacja - LIBOR'!O233*(' Kalkulacja - LIBOR'!C233-' Kalkulacja - LIBOR'!C232))/365),2)</f>
        <v>57.09</v>
      </c>
      <c r="G233" s="104">
        <f>' Kalkulacja - LIBOR'!G232-' Kalkulacja - LIBOR'!E232</f>
        <v>124612.89957274773</v>
      </c>
      <c r="H233" s="115">
        <f t="shared" si="38"/>
        <v>464.35849360750825</v>
      </c>
      <c r="I233" s="115">
        <f t="shared" si="39"/>
        <v>436.69849360750823</v>
      </c>
      <c r="J233" s="115">
        <f>ROUND(((' Kalkulacja - LIBOR'!K233*' Kalkulacja - LIBOR'!O233*(' Kalkulacja - LIBOR'!C233-C232))/365),2)</f>
        <v>27.66</v>
      </c>
      <c r="K233" s="115">
        <f>' Kalkulacja - LIBOR'!K232-' Kalkulacja - LIBOR'!I232</f>
        <v>60373.969525559805</v>
      </c>
      <c r="L233" s="116">
        <f t="shared" si="40"/>
        <v>255750.17230722393</v>
      </c>
      <c r="M233" s="116">
        <f t="shared" si="36"/>
        <v>1967.069014770766</v>
      </c>
      <c r="N233" s="108">
        <f>VLOOKUP(C233,'Kursy NBP'!A229:C50929,3,TRUE)</f>
        <v>4.2361000000000004</v>
      </c>
      <c r="O233" s="117">
        <f t="shared" si="33"/>
        <v>5.3939999999999995E-3</v>
      </c>
      <c r="P233" s="118">
        <f t="shared" si="43"/>
        <v>1.3</v>
      </c>
      <c r="Q233" s="111">
        <f>VLOOKUP(C233,LIBOR3M!A226:B5929,2,TRUE)</f>
        <v>-0.76060000000000005</v>
      </c>
      <c r="R233" s="111">
        <f>1+(' Kalkulacja - LIBOR'!O233/12)</f>
        <v>1.0004495</v>
      </c>
      <c r="S233" s="111">
        <f>' Kalkulacja - LIBOR'!S232-1</f>
        <v>134</v>
      </c>
      <c r="T233" s="111">
        <f>POWER(' Kalkulacja - LIBOR'!R233,' Kalkulacja - LIBOR'!S233)</f>
        <v>1.0620696098699358</v>
      </c>
      <c r="U233" s="119">
        <f t="shared" si="37"/>
        <v>1008.6251889897363</v>
      </c>
      <c r="V233" s="120">
        <f t="shared" si="34"/>
        <v>238.10230848887804</v>
      </c>
      <c r="W233" s="33"/>
    </row>
    <row r="234" spans="2:23" hidden="1">
      <c r="B234" s="100">
        <v>228</v>
      </c>
      <c r="C234" s="101">
        <f t="shared" si="41"/>
        <v>46554</v>
      </c>
      <c r="D234" s="102">
        <f t="shared" si="35"/>
        <v>958.45216595109605</v>
      </c>
      <c r="E234" s="103">
        <f t="shared" si="42"/>
        <v>903.60216595109603</v>
      </c>
      <c r="F234" s="102">
        <f>ROUND(((' Kalkulacja - LIBOR'!G234*' Kalkulacja - LIBOR'!O234*(' Kalkulacja - LIBOR'!C234-' Kalkulacja - LIBOR'!C233))/365),2)</f>
        <v>54.85</v>
      </c>
      <c r="G234" s="104">
        <f>' Kalkulacja - LIBOR'!G233-' Kalkulacja - LIBOR'!E233</f>
        <v>123711.5457469667</v>
      </c>
      <c r="H234" s="105">
        <f t="shared" si="38"/>
        <v>464.36253702036629</v>
      </c>
      <c r="I234" s="106">
        <f t="shared" si="39"/>
        <v>437.7925370203663</v>
      </c>
      <c r="J234" s="106">
        <f>ROUND(((' Kalkulacja - LIBOR'!K234*' Kalkulacja - LIBOR'!O234*(' Kalkulacja - LIBOR'!C234-C233))/365),2)</f>
        <v>26.57</v>
      </c>
      <c r="K234" s="106">
        <f>' Kalkulacja - LIBOR'!K233-' Kalkulacja - LIBOR'!I233</f>
        <v>59937.271031952296</v>
      </c>
      <c r="L234" s="107">
        <f t="shared" si="40"/>
        <v>253900.27381845313</v>
      </c>
      <c r="M234" s="107">
        <f t="shared" si="36"/>
        <v>1967.0861430719738</v>
      </c>
      <c r="N234" s="108">
        <f>VLOOKUP(C234,'Kursy NBP'!A230:C50930,3,TRUE)</f>
        <v>4.2361000000000004</v>
      </c>
      <c r="O234" s="109">
        <f t="shared" si="33"/>
        <v>5.3939999999999995E-3</v>
      </c>
      <c r="P234" s="110">
        <f t="shared" si="43"/>
        <v>1.3</v>
      </c>
      <c r="Q234" s="111">
        <f>VLOOKUP(C234,LIBOR3M!A227:B5929,2,TRUE)</f>
        <v>-0.76060000000000005</v>
      </c>
      <c r="R234" s="112">
        <f>1+(' Kalkulacja - LIBOR'!O234/12)</f>
        <v>1.0004495</v>
      </c>
      <c r="S234" s="112">
        <f>' Kalkulacja - LIBOR'!S233-1</f>
        <v>133</v>
      </c>
      <c r="T234" s="112">
        <f>POWER(' Kalkulacja - LIBOR'!R234,' Kalkulacja - LIBOR'!S234)</f>
        <v>1.0615924240753138</v>
      </c>
      <c r="U234" s="113">
        <f t="shared" si="37"/>
        <v>1008.6339771208777</v>
      </c>
      <c r="V234" s="114">
        <f t="shared" si="34"/>
        <v>238.10438306953981</v>
      </c>
      <c r="W234" s="33"/>
    </row>
    <row r="235" spans="2:23" hidden="1">
      <c r="B235" s="100">
        <v>229</v>
      </c>
      <c r="C235" s="101">
        <f t="shared" si="41"/>
        <v>46587</v>
      </c>
      <c r="D235" s="102">
        <f t="shared" si="35"/>
        <v>958.44624753956987</v>
      </c>
      <c r="E235" s="103">
        <f t="shared" si="42"/>
        <v>898.55624753956988</v>
      </c>
      <c r="F235" s="102">
        <f>ROUND(((' Kalkulacja - LIBOR'!G235*' Kalkulacja - LIBOR'!O235*(' Kalkulacja - LIBOR'!C235-' Kalkulacja - LIBOR'!C234))/365),2)</f>
        <v>59.89</v>
      </c>
      <c r="G235" s="104">
        <f>' Kalkulacja - LIBOR'!G234-' Kalkulacja - LIBOR'!E234</f>
        <v>122807.9435810156</v>
      </c>
      <c r="H235" s="115">
        <f t="shared" si="38"/>
        <v>464.35963530655874</v>
      </c>
      <c r="I235" s="115">
        <f t="shared" si="39"/>
        <v>435.33963530655876</v>
      </c>
      <c r="J235" s="115">
        <f>ROUND(((' Kalkulacja - LIBOR'!K235*' Kalkulacja - LIBOR'!O235*(' Kalkulacja - LIBOR'!C235-C234))/365),2)</f>
        <v>29.02</v>
      </c>
      <c r="K235" s="115">
        <f>' Kalkulacja - LIBOR'!K234-' Kalkulacja - LIBOR'!I234</f>
        <v>59499.478494931929</v>
      </c>
      <c r="L235" s="116">
        <f t="shared" si="40"/>
        <v>252045.74085238116</v>
      </c>
      <c r="M235" s="116">
        <f t="shared" si="36"/>
        <v>1967.0738511221136</v>
      </c>
      <c r="N235" s="108">
        <f>VLOOKUP(C235,'Kursy NBP'!A231:C50931,3,TRUE)</f>
        <v>4.2361000000000004</v>
      </c>
      <c r="O235" s="117">
        <f t="shared" si="33"/>
        <v>5.3939999999999995E-3</v>
      </c>
      <c r="P235" s="118">
        <f t="shared" si="43"/>
        <v>1.3</v>
      </c>
      <c r="Q235" s="111">
        <f>VLOOKUP(C235,LIBOR3M!A228:B5931,2,TRUE)</f>
        <v>-0.76060000000000005</v>
      </c>
      <c r="R235" s="111">
        <f>1+(' Kalkulacja - LIBOR'!O235/12)</f>
        <v>1.0004495</v>
      </c>
      <c r="S235" s="111">
        <f>' Kalkulacja - LIBOR'!S234-1</f>
        <v>132</v>
      </c>
      <c r="T235" s="111">
        <f>POWER(' Kalkulacja - LIBOR'!R235,' Kalkulacja - LIBOR'!S235)</f>
        <v>1.0611154526793347</v>
      </c>
      <c r="U235" s="119">
        <f t="shared" si="37"/>
        <v>1008.6276035825438</v>
      </c>
      <c r="V235" s="120">
        <f t="shared" si="34"/>
        <v>238.10287849260965</v>
      </c>
      <c r="W235" s="33"/>
    </row>
    <row r="236" spans="2:23" hidden="1">
      <c r="B236" s="100">
        <v>230</v>
      </c>
      <c r="C236" s="101">
        <f t="shared" si="41"/>
        <v>46616</v>
      </c>
      <c r="D236" s="102">
        <f t="shared" si="35"/>
        <v>958.4831044653364</v>
      </c>
      <c r="E236" s="103">
        <f t="shared" si="42"/>
        <v>906.2331044653364</v>
      </c>
      <c r="F236" s="102">
        <f>ROUND(((' Kalkulacja - LIBOR'!G236*' Kalkulacja - LIBOR'!O236*(' Kalkulacja - LIBOR'!C236-' Kalkulacja - LIBOR'!C235))/365),2)</f>
        <v>52.25</v>
      </c>
      <c r="G236" s="104">
        <f>' Kalkulacja - LIBOR'!G235-' Kalkulacja - LIBOR'!E235</f>
        <v>121909.38733347603</v>
      </c>
      <c r="H236" s="105">
        <f t="shared" si="38"/>
        <v>464.37752182189763</v>
      </c>
      <c r="I236" s="106">
        <f t="shared" si="39"/>
        <v>439.06752182189763</v>
      </c>
      <c r="J236" s="106">
        <f>ROUND(((' Kalkulacja - LIBOR'!K236*' Kalkulacja - LIBOR'!O236*(' Kalkulacja - LIBOR'!C236-C235))/365),2)</f>
        <v>25.31</v>
      </c>
      <c r="K236" s="106">
        <f>' Kalkulacja - LIBOR'!K235-' Kalkulacja - LIBOR'!I235</f>
        <v>59064.138859625367</v>
      </c>
      <c r="L236" s="107">
        <f t="shared" si="40"/>
        <v>250201.59862325905</v>
      </c>
      <c r="M236" s="107">
        <f t="shared" si="36"/>
        <v>1967.1496201897407</v>
      </c>
      <c r="N236" s="108">
        <f>VLOOKUP(C236,'Kursy NBP'!A232:C50932,3,TRUE)</f>
        <v>4.2361000000000004</v>
      </c>
      <c r="O236" s="109">
        <f t="shared" si="33"/>
        <v>5.3939999999999995E-3</v>
      </c>
      <c r="P236" s="110">
        <f t="shared" si="43"/>
        <v>1.3</v>
      </c>
      <c r="Q236" s="111">
        <f>VLOOKUP(C236,LIBOR3M!A229:B5931,2,TRUE)</f>
        <v>-0.76060000000000005</v>
      </c>
      <c r="R236" s="112">
        <f>1+(' Kalkulacja - LIBOR'!O236/12)</f>
        <v>1.0004495</v>
      </c>
      <c r="S236" s="112">
        <f>' Kalkulacja - LIBOR'!S235-1</f>
        <v>131</v>
      </c>
      <c r="T236" s="112">
        <f>POWER(' Kalkulacja - LIBOR'!R236,' Kalkulacja - LIBOR'!S236)</f>
        <v>1.0606386955856686</v>
      </c>
      <c r="U236" s="113">
        <f t="shared" si="37"/>
        <v>1008.6665157244043</v>
      </c>
      <c r="V236" s="114">
        <f t="shared" si="34"/>
        <v>238.1120643337986</v>
      </c>
      <c r="W236" s="33"/>
    </row>
    <row r="237" spans="2:23" hidden="1">
      <c r="B237" s="100">
        <v>231</v>
      </c>
      <c r="C237" s="101">
        <f t="shared" si="41"/>
        <v>46646</v>
      </c>
      <c r="D237" s="102">
        <f t="shared" si="35"/>
        <v>958.46291968632909</v>
      </c>
      <c r="E237" s="103">
        <f t="shared" si="42"/>
        <v>904.81291968632911</v>
      </c>
      <c r="F237" s="102">
        <f>ROUND(((' Kalkulacja - LIBOR'!G237*' Kalkulacja - LIBOR'!O237*(' Kalkulacja - LIBOR'!C237-' Kalkulacja - LIBOR'!C236))/365),2)</f>
        <v>53.65</v>
      </c>
      <c r="G237" s="104">
        <f>' Kalkulacja - LIBOR'!G236-' Kalkulacja - LIBOR'!E236</f>
        <v>121003.15422901069</v>
      </c>
      <c r="H237" s="115">
        <f t="shared" si="38"/>
        <v>464.36770511705237</v>
      </c>
      <c r="I237" s="115">
        <f t="shared" si="39"/>
        <v>438.37770511705236</v>
      </c>
      <c r="J237" s="115">
        <f>ROUND(((' Kalkulacja - LIBOR'!K237*' Kalkulacja - LIBOR'!O237*(' Kalkulacja - LIBOR'!C237-C236))/365),2)</f>
        <v>25.99</v>
      </c>
      <c r="K237" s="115">
        <f>' Kalkulacja - LIBOR'!K236-' Kalkulacja - LIBOR'!I236</f>
        <v>58625.071337803471</v>
      </c>
      <c r="L237" s="116">
        <f t="shared" si="40"/>
        <v>248341.6646940693</v>
      </c>
      <c r="M237" s="116">
        <f t="shared" si="36"/>
        <v>1967.1080356463458</v>
      </c>
      <c r="N237" s="108">
        <f>VLOOKUP(C237,'Kursy NBP'!A233:C50933,3,TRUE)</f>
        <v>4.2361000000000004</v>
      </c>
      <c r="O237" s="117">
        <f t="shared" si="33"/>
        <v>5.3939999999999995E-3</v>
      </c>
      <c r="P237" s="118">
        <f t="shared" si="43"/>
        <v>1.3</v>
      </c>
      <c r="Q237" s="111">
        <f>VLOOKUP(C237,LIBOR3M!A230:B5933,2,TRUE)</f>
        <v>-0.76060000000000005</v>
      </c>
      <c r="R237" s="111">
        <f>1+(' Kalkulacja - LIBOR'!O237/12)</f>
        <v>1.0004495</v>
      </c>
      <c r="S237" s="111">
        <f>' Kalkulacja - LIBOR'!S236-1</f>
        <v>130</v>
      </c>
      <c r="T237" s="111">
        <f>POWER(' Kalkulacja - LIBOR'!R237,' Kalkulacja - LIBOR'!S237)</f>
        <v>1.0601621526980309</v>
      </c>
      <c r="U237" s="119">
        <f t="shared" si="37"/>
        <v>1008.6451159600167</v>
      </c>
      <c r="V237" s="120">
        <f t="shared" si="34"/>
        <v>238.10701257288935</v>
      </c>
      <c r="W237" s="33"/>
    </row>
    <row r="238" spans="2:23" hidden="1">
      <c r="B238" s="100">
        <v>232</v>
      </c>
      <c r="C238" s="101">
        <f t="shared" si="41"/>
        <v>46678</v>
      </c>
      <c r="D238" s="102">
        <f t="shared" si="35"/>
        <v>958.45700671639327</v>
      </c>
      <c r="E238" s="103">
        <f t="shared" si="42"/>
        <v>901.6670067163933</v>
      </c>
      <c r="F238" s="102">
        <f>ROUND(((' Kalkulacja - LIBOR'!G238*' Kalkulacja - LIBOR'!O238*(' Kalkulacja - LIBOR'!C238-' Kalkulacja - LIBOR'!C237))/365),2)</f>
        <v>56.79</v>
      </c>
      <c r="G238" s="104">
        <f>' Kalkulacja - LIBOR'!G237-' Kalkulacja - LIBOR'!E237</f>
        <v>120098.34130932436</v>
      </c>
      <c r="H238" s="105">
        <f t="shared" si="38"/>
        <v>464.36481638217708</v>
      </c>
      <c r="I238" s="106">
        <f t="shared" si="39"/>
        <v>436.8448163821771</v>
      </c>
      <c r="J238" s="106">
        <f>ROUND(((' Kalkulacja - LIBOR'!K238*' Kalkulacja - LIBOR'!O238*(' Kalkulacja - LIBOR'!C238-C237))/365),2)</f>
        <v>27.52</v>
      </c>
      <c r="K238" s="106">
        <f>' Kalkulacja - LIBOR'!K237-' Kalkulacja - LIBOR'!I237</f>
        <v>58186.693632686416</v>
      </c>
      <c r="L238" s="107">
        <f t="shared" si="40"/>
        <v>246484.65289742296</v>
      </c>
      <c r="M238" s="107">
        <f t="shared" si="36"/>
        <v>1967.0957986765404</v>
      </c>
      <c r="N238" s="108">
        <f>VLOOKUP(C238,'Kursy NBP'!A234:C50934,3,TRUE)</f>
        <v>4.2361000000000004</v>
      </c>
      <c r="O238" s="109">
        <f t="shared" si="33"/>
        <v>5.3939999999999995E-3</v>
      </c>
      <c r="P238" s="110">
        <f t="shared" si="43"/>
        <v>1.3</v>
      </c>
      <c r="Q238" s="111">
        <f>VLOOKUP(C238,LIBOR3M!A231:B5933,2,TRUE)</f>
        <v>-0.76060000000000005</v>
      </c>
      <c r="R238" s="112">
        <f>1+(' Kalkulacja - LIBOR'!O238/12)</f>
        <v>1.0004495</v>
      </c>
      <c r="S238" s="112">
        <f>' Kalkulacja - LIBOR'!S237-1</f>
        <v>129</v>
      </c>
      <c r="T238" s="112">
        <f>POWER(' Kalkulacja - LIBOR'!R238,' Kalkulacja - LIBOR'!S238)</f>
        <v>1.0596858239201787</v>
      </c>
      <c r="U238" s="113">
        <f t="shared" si="37"/>
        <v>1008.6387919601472</v>
      </c>
      <c r="V238" s="114">
        <f t="shared" si="34"/>
        <v>238.10551969031587</v>
      </c>
      <c r="W238" s="33"/>
    </row>
    <row r="239" spans="2:23" hidden="1">
      <c r="B239" s="100">
        <v>233</v>
      </c>
      <c r="C239" s="101">
        <f t="shared" si="41"/>
        <v>46707</v>
      </c>
      <c r="D239" s="102">
        <f t="shared" si="35"/>
        <v>958.47956856850976</v>
      </c>
      <c r="E239" s="103">
        <f t="shared" si="42"/>
        <v>907.39956856850972</v>
      </c>
      <c r="F239" s="102">
        <f>ROUND(((' Kalkulacja - LIBOR'!G239*' Kalkulacja - LIBOR'!O239*(' Kalkulacja - LIBOR'!C239-' Kalkulacja - LIBOR'!C238))/365),2)</f>
        <v>51.08</v>
      </c>
      <c r="G239" s="104">
        <f>' Kalkulacja - LIBOR'!G238-' Kalkulacja - LIBOR'!E238</f>
        <v>119196.67430260796</v>
      </c>
      <c r="H239" s="115">
        <f t="shared" si="38"/>
        <v>464.37579321906367</v>
      </c>
      <c r="I239" s="115">
        <f t="shared" si="39"/>
        <v>439.62579321906367</v>
      </c>
      <c r="J239" s="115">
        <f>ROUND(((' Kalkulacja - LIBOR'!K239*' Kalkulacja - LIBOR'!O239*(' Kalkulacja - LIBOR'!C239-C238))/365),2)</f>
        <v>24.75</v>
      </c>
      <c r="K239" s="115">
        <f>' Kalkulacja - LIBOR'!K238-' Kalkulacja - LIBOR'!I238</f>
        <v>57749.848816304242</v>
      </c>
      <c r="L239" s="116">
        <f t="shared" si="40"/>
        <v>244634.13457074642</v>
      </c>
      <c r="M239" s="116">
        <f t="shared" si="36"/>
        <v>1967.1422976552758</v>
      </c>
      <c r="N239" s="108">
        <f>VLOOKUP(C239,'Kursy NBP'!A235:C50935,3,TRUE)</f>
        <v>4.2361000000000004</v>
      </c>
      <c r="O239" s="117">
        <f t="shared" si="33"/>
        <v>5.3939999999999995E-3</v>
      </c>
      <c r="P239" s="118">
        <f t="shared" si="43"/>
        <v>1.3</v>
      </c>
      <c r="Q239" s="111">
        <f>VLOOKUP(C239,LIBOR3M!A232:B5935,2,TRUE)</f>
        <v>-0.76060000000000005</v>
      </c>
      <c r="R239" s="111">
        <f>1+(' Kalkulacja - LIBOR'!O239/12)</f>
        <v>1.0004495</v>
      </c>
      <c r="S239" s="111">
        <f>' Kalkulacja - LIBOR'!S238-1</f>
        <v>128</v>
      </c>
      <c r="T239" s="111">
        <f>POWER(' Kalkulacja - LIBOR'!R239,' Kalkulacja - LIBOR'!S239)</f>
        <v>1.0592097091559132</v>
      </c>
      <c r="U239" s="119">
        <f t="shared" si="37"/>
        <v>1008.662729086766</v>
      </c>
      <c r="V239" s="120">
        <f t="shared" si="34"/>
        <v>238.11117043666721</v>
      </c>
      <c r="W239" s="33"/>
    </row>
    <row r="240" spans="2:23" hidden="1">
      <c r="B240" s="100">
        <v>234</v>
      </c>
      <c r="C240" s="101">
        <f t="shared" si="41"/>
        <v>46738</v>
      </c>
      <c r="D240" s="102">
        <f t="shared" si="35"/>
        <v>958.45932075746816</v>
      </c>
      <c r="E240" s="103">
        <f t="shared" si="42"/>
        <v>904.26932075746822</v>
      </c>
      <c r="F240" s="102">
        <f>ROUND(((' Kalkulacja - LIBOR'!G240*' Kalkulacja - LIBOR'!O240*(' Kalkulacja - LIBOR'!C240-' Kalkulacja - LIBOR'!C239))/365),2)</f>
        <v>54.19</v>
      </c>
      <c r="G240" s="104">
        <f>' Kalkulacja - LIBOR'!G239-' Kalkulacja - LIBOR'!E239</f>
        <v>118289.27473403946</v>
      </c>
      <c r="H240" s="105">
        <f t="shared" si="38"/>
        <v>464.36600067646259</v>
      </c>
      <c r="I240" s="106">
        <f t="shared" si="39"/>
        <v>438.11600067646259</v>
      </c>
      <c r="J240" s="106">
        <f>ROUND(((' Kalkulacja - LIBOR'!K240*' Kalkulacja - LIBOR'!O240*(' Kalkulacja - LIBOR'!C240-C239))/365),2)</f>
        <v>26.25</v>
      </c>
      <c r="K240" s="106">
        <f>' Kalkulacja - LIBOR'!K239-' Kalkulacja - LIBOR'!I239</f>
        <v>57310.223023085178</v>
      </c>
      <c r="L240" s="107">
        <f t="shared" si="40"/>
        <v>242771.83574809114</v>
      </c>
      <c r="M240" s="107">
        <f t="shared" si="36"/>
        <v>1967.1008154655633</v>
      </c>
      <c r="N240" s="108">
        <f>VLOOKUP(C240,'Kursy NBP'!A236:C50936,3,TRUE)</f>
        <v>4.2361000000000004</v>
      </c>
      <c r="O240" s="109">
        <f t="shared" si="33"/>
        <v>5.3939999999999995E-3</v>
      </c>
      <c r="P240" s="110">
        <f t="shared" si="43"/>
        <v>1.3</v>
      </c>
      <c r="Q240" s="111">
        <f>VLOOKUP(C240,LIBOR3M!A233:B5935,2,TRUE)</f>
        <v>-0.76060000000000005</v>
      </c>
      <c r="R240" s="112">
        <f>1+(' Kalkulacja - LIBOR'!O240/12)</f>
        <v>1.0004495</v>
      </c>
      <c r="S240" s="112">
        <f>' Kalkulacja - LIBOR'!S239-1</f>
        <v>127</v>
      </c>
      <c r="T240" s="112">
        <f>POWER(' Kalkulacja - LIBOR'!R240,' Kalkulacja - LIBOR'!S240)</f>
        <v>1.0587338083090778</v>
      </c>
      <c r="U240" s="113">
        <f t="shared" si="37"/>
        <v>1008.6414947080951</v>
      </c>
      <c r="V240" s="114">
        <f t="shared" si="34"/>
        <v>238.10615771773448</v>
      </c>
      <c r="W240" s="33"/>
    </row>
    <row r="241" spans="2:23" hidden="1">
      <c r="B241" s="100">
        <v>235</v>
      </c>
      <c r="C241" s="101">
        <f t="shared" si="41"/>
        <v>46769</v>
      </c>
      <c r="D241" s="102">
        <f t="shared" si="35"/>
        <v>958.46764082129675</v>
      </c>
      <c r="E241" s="103">
        <f t="shared" si="42"/>
        <v>904.68764082129678</v>
      </c>
      <c r="F241" s="102">
        <f>ROUND(((' Kalkulacja - LIBOR'!G241*' Kalkulacja - LIBOR'!O241*(' Kalkulacja - LIBOR'!C241-' Kalkulacja - LIBOR'!C240))/365),2)</f>
        <v>53.78</v>
      </c>
      <c r="G241" s="104">
        <f>' Kalkulacja - LIBOR'!G240-' Kalkulacja - LIBOR'!E240</f>
        <v>117385.00541328199</v>
      </c>
      <c r="H241" s="115">
        <f t="shared" si="38"/>
        <v>464.36999388796409</v>
      </c>
      <c r="I241" s="115">
        <f t="shared" si="39"/>
        <v>438.31999388796407</v>
      </c>
      <c r="J241" s="115">
        <f>ROUND(((' Kalkulacja - LIBOR'!K241*' Kalkulacja - LIBOR'!O241*(' Kalkulacja - LIBOR'!C241-C240))/365),2)</f>
        <v>26.05</v>
      </c>
      <c r="K241" s="115">
        <f>' Kalkulacja - LIBOR'!K240-' Kalkulacja - LIBOR'!I240</f>
        <v>56872.107022408716</v>
      </c>
      <c r="L241" s="116">
        <f t="shared" si="40"/>
        <v>240915.93255762558</v>
      </c>
      <c r="M241" s="116">
        <f t="shared" si="36"/>
        <v>1967.1177311088049</v>
      </c>
      <c r="N241" s="108">
        <f>VLOOKUP(C241,'Kursy NBP'!A237:C50937,3,TRUE)</f>
        <v>4.2361000000000004</v>
      </c>
      <c r="O241" s="117">
        <f t="shared" si="33"/>
        <v>5.3939999999999995E-3</v>
      </c>
      <c r="P241" s="118">
        <f t="shared" si="43"/>
        <v>1.3</v>
      </c>
      <c r="Q241" s="111">
        <f>VLOOKUP(C241,LIBOR3M!A234:B5937,2,TRUE)</f>
        <v>-0.76060000000000005</v>
      </c>
      <c r="R241" s="111">
        <f>1+(' Kalkulacja - LIBOR'!O241/12)</f>
        <v>1.0004495</v>
      </c>
      <c r="S241" s="111">
        <f>' Kalkulacja - LIBOR'!S240-1</f>
        <v>126</v>
      </c>
      <c r="T241" s="111">
        <f>POWER(' Kalkulacja - LIBOR'!R241,' Kalkulacja - LIBOR'!S241)</f>
        <v>1.0582581212835607</v>
      </c>
      <c r="U241" s="119">
        <f t="shared" si="37"/>
        <v>1008.6500902875082</v>
      </c>
      <c r="V241" s="120">
        <f t="shared" si="34"/>
        <v>238.10818684344281</v>
      </c>
      <c r="W241" s="33"/>
    </row>
    <row r="242" spans="2:23" hidden="1">
      <c r="B242" s="100">
        <v>236</v>
      </c>
      <c r="C242" s="101">
        <f t="shared" si="41"/>
        <v>46798</v>
      </c>
      <c r="D242" s="102">
        <f t="shared" si="35"/>
        <v>958.47599652420502</v>
      </c>
      <c r="E242" s="103">
        <f t="shared" si="42"/>
        <v>908.55599652420506</v>
      </c>
      <c r="F242" s="102">
        <f>ROUND(((' Kalkulacja - LIBOR'!G242*' Kalkulacja - LIBOR'!O242*(' Kalkulacja - LIBOR'!C242-' Kalkulacja - LIBOR'!C241))/365),2)</f>
        <v>49.92</v>
      </c>
      <c r="G242" s="104">
        <f>' Kalkulacja - LIBOR'!G241-' Kalkulacja - LIBOR'!E241</f>
        <v>116480.31777246069</v>
      </c>
      <c r="H242" s="105">
        <f t="shared" si="38"/>
        <v>464.37399291320202</v>
      </c>
      <c r="I242" s="106">
        <f t="shared" si="39"/>
        <v>440.18399291320202</v>
      </c>
      <c r="J242" s="106">
        <f>ROUND(((' Kalkulacja - LIBOR'!K242*' Kalkulacja - LIBOR'!O242*(' Kalkulacja - LIBOR'!C242-C241))/365),2)</f>
        <v>24.19</v>
      </c>
      <c r="K242" s="106">
        <f>' Kalkulacja - LIBOR'!K241-' Kalkulacja - LIBOR'!I241</f>
        <v>56433.787028520754</v>
      </c>
      <c r="L242" s="107">
        <f t="shared" si="40"/>
        <v>239059.16523151679</v>
      </c>
      <c r="M242" s="107">
        <f t="shared" si="36"/>
        <v>1967.1346713796152</v>
      </c>
      <c r="N242" s="108">
        <f>VLOOKUP(C242,'Kursy NBP'!A238:C50938,3,TRUE)</f>
        <v>4.2361000000000004</v>
      </c>
      <c r="O242" s="109">
        <f t="shared" si="33"/>
        <v>5.3939999999999995E-3</v>
      </c>
      <c r="P242" s="110">
        <f t="shared" si="43"/>
        <v>1.3</v>
      </c>
      <c r="Q242" s="111">
        <f>VLOOKUP(C242,LIBOR3M!A235:B5937,2,TRUE)</f>
        <v>-0.76060000000000005</v>
      </c>
      <c r="R242" s="112">
        <f>1+(' Kalkulacja - LIBOR'!O242/12)</f>
        <v>1.0004495</v>
      </c>
      <c r="S242" s="112">
        <f>' Kalkulacja - LIBOR'!S241-1</f>
        <v>125</v>
      </c>
      <c r="T242" s="112">
        <f>POWER(' Kalkulacja - LIBOR'!R242,' Kalkulacja - LIBOR'!S242)</f>
        <v>1.0577826479832921</v>
      </c>
      <c r="U242" s="113">
        <f t="shared" si="37"/>
        <v>1008.6586748554101</v>
      </c>
      <c r="V242" s="114">
        <f t="shared" si="34"/>
        <v>238.11021336970563</v>
      </c>
      <c r="W242" s="33"/>
    </row>
    <row r="243" spans="2:23" hidden="1">
      <c r="B243" s="100">
        <v>237</v>
      </c>
      <c r="C243" s="101">
        <f t="shared" si="41"/>
        <v>46829</v>
      </c>
      <c r="D243" s="102">
        <f t="shared" si="35"/>
        <v>958.45577859183004</v>
      </c>
      <c r="E243" s="103">
        <f t="shared" si="42"/>
        <v>905.50577859182999</v>
      </c>
      <c r="F243" s="102">
        <f>ROUND(((' Kalkulacja - LIBOR'!G243*' Kalkulacja - LIBOR'!O243*(' Kalkulacja - LIBOR'!C243-' Kalkulacja - LIBOR'!C242))/365),2)</f>
        <v>52.95</v>
      </c>
      <c r="G243" s="104">
        <f>' Kalkulacja - LIBOR'!G242-' Kalkulacja - LIBOR'!E242</f>
        <v>115571.76177593649</v>
      </c>
      <c r="H243" s="115">
        <f t="shared" si="38"/>
        <v>464.36423196266725</v>
      </c>
      <c r="I243" s="115">
        <f t="shared" si="39"/>
        <v>438.71423196266727</v>
      </c>
      <c r="J243" s="115">
        <f>ROUND(((' Kalkulacja - LIBOR'!K243*' Kalkulacja - LIBOR'!O243*(' Kalkulacja - LIBOR'!C243-C242))/365),2)</f>
        <v>25.65</v>
      </c>
      <c r="K243" s="115">
        <f>' Kalkulacja - LIBOR'!K242-' Kalkulacja - LIBOR'!I242</f>
        <v>55993.60303560755</v>
      </c>
      <c r="L243" s="116">
        <f t="shared" si="40"/>
        <v>237194.50181913716</v>
      </c>
      <c r="M243" s="116">
        <f t="shared" si="36"/>
        <v>1967.0933230170549</v>
      </c>
      <c r="N243" s="108">
        <f>VLOOKUP(C243,'Kursy NBP'!A239:C50939,3,TRUE)</f>
        <v>4.2361000000000004</v>
      </c>
      <c r="O243" s="117">
        <f t="shared" si="33"/>
        <v>5.3939999999999995E-3</v>
      </c>
      <c r="P243" s="118">
        <f t="shared" si="43"/>
        <v>1.3</v>
      </c>
      <c r="Q243" s="111">
        <f>VLOOKUP(C243,LIBOR3M!A236:B5939,2,TRUE)</f>
        <v>-0.76060000000000005</v>
      </c>
      <c r="R243" s="111">
        <f>1+(' Kalkulacja - LIBOR'!O243/12)</f>
        <v>1.0004495</v>
      </c>
      <c r="S243" s="111">
        <f>' Kalkulacja - LIBOR'!S242-1</f>
        <v>124</v>
      </c>
      <c r="T243" s="111">
        <f>POWER(' Kalkulacja - LIBOR'!R243,' Kalkulacja - LIBOR'!S243)</f>
        <v>1.0573073883122461</v>
      </c>
      <c r="U243" s="119">
        <f t="shared" si="37"/>
        <v>1008.6375444252249</v>
      </c>
      <c r="V243" s="120">
        <f t="shared" si="34"/>
        <v>238.10522518949617</v>
      </c>
      <c r="W243" s="33"/>
    </row>
    <row r="244" spans="2:23" hidden="1">
      <c r="B244" s="100">
        <v>238</v>
      </c>
      <c r="C244" s="101">
        <f t="shared" si="41"/>
        <v>46860</v>
      </c>
      <c r="D244" s="102">
        <f t="shared" si="35"/>
        <v>958.46414144221683</v>
      </c>
      <c r="E244" s="103">
        <f t="shared" si="42"/>
        <v>905.93414144221686</v>
      </c>
      <c r="F244" s="102">
        <f>ROUND(((' Kalkulacja - LIBOR'!G244*' Kalkulacja - LIBOR'!O244*(' Kalkulacja - LIBOR'!C244-' Kalkulacja - LIBOR'!C243))/365),2)</f>
        <v>52.53</v>
      </c>
      <c r="G244" s="104">
        <f>' Kalkulacja - LIBOR'!G243-' Kalkulacja - LIBOR'!E243</f>
        <v>114666.25599734466</v>
      </c>
      <c r="H244" s="105">
        <f t="shared" si="38"/>
        <v>464.36825147004339</v>
      </c>
      <c r="I244" s="106">
        <f t="shared" si="39"/>
        <v>438.9182514700434</v>
      </c>
      <c r="J244" s="106">
        <f>ROUND(((' Kalkulacja - LIBOR'!K244*' Kalkulacja - LIBOR'!O244*(' Kalkulacja - LIBOR'!C244-C243))/365),2)</f>
        <v>25.45</v>
      </c>
      <c r="K244" s="106">
        <f>' Kalkulacja - LIBOR'!K243-' Kalkulacja - LIBOR'!I243</f>
        <v>55554.888803644884</v>
      </c>
      <c r="L244" s="107">
        <f t="shared" si="40"/>
        <v>235336.06446112011</v>
      </c>
      <c r="M244" s="107">
        <f t="shared" si="36"/>
        <v>1967.1103500522511</v>
      </c>
      <c r="N244" s="108">
        <f>VLOOKUP(C244,'Kursy NBP'!A240:C50940,3,TRUE)</f>
        <v>4.2361000000000004</v>
      </c>
      <c r="O244" s="109">
        <f t="shared" si="33"/>
        <v>5.3939999999999995E-3</v>
      </c>
      <c r="P244" s="110">
        <f t="shared" si="43"/>
        <v>1.3</v>
      </c>
      <c r="Q244" s="111">
        <f>VLOOKUP(C244,LIBOR3M!A237:B5939,2,TRUE)</f>
        <v>-0.76060000000000005</v>
      </c>
      <c r="R244" s="112">
        <f>1+(' Kalkulacja - LIBOR'!O244/12)</f>
        <v>1.0004495</v>
      </c>
      <c r="S244" s="112">
        <f>' Kalkulacja - LIBOR'!S243-1</f>
        <v>123</v>
      </c>
      <c r="T244" s="112">
        <f>POWER(' Kalkulacja - LIBOR'!R244,' Kalkulacja - LIBOR'!S244)</f>
        <v>1.0568323421744383</v>
      </c>
      <c r="U244" s="113">
        <f t="shared" si="37"/>
        <v>1008.6462086100343</v>
      </c>
      <c r="V244" s="114">
        <f t="shared" si="34"/>
        <v>238.10727051061923</v>
      </c>
      <c r="W244" s="33"/>
    </row>
    <row r="245" spans="2:23" hidden="1">
      <c r="B245" s="100">
        <v>239</v>
      </c>
      <c r="C245" s="101">
        <f t="shared" si="41"/>
        <v>46890</v>
      </c>
      <c r="D245" s="102">
        <f t="shared" si="35"/>
        <v>958.47246164319097</v>
      </c>
      <c r="E245" s="103">
        <f t="shared" si="42"/>
        <v>908.04246164319102</v>
      </c>
      <c r="F245" s="102">
        <f>ROUND(((' Kalkulacja - LIBOR'!G245*' Kalkulacja - LIBOR'!O245*(' Kalkulacja - LIBOR'!C245-' Kalkulacja - LIBOR'!C244))/365),2)</f>
        <v>50.43</v>
      </c>
      <c r="G245" s="104">
        <f>' Kalkulacja - LIBOR'!G244-' Kalkulacja - LIBOR'!E244</f>
        <v>113760.32185590244</v>
      </c>
      <c r="H245" s="115">
        <f t="shared" si="38"/>
        <v>464.37227944829084</v>
      </c>
      <c r="I245" s="115">
        <f t="shared" si="39"/>
        <v>439.93227944829084</v>
      </c>
      <c r="J245" s="115">
        <f>ROUND(((' Kalkulacja - LIBOR'!K245*' Kalkulacja - LIBOR'!O245*(' Kalkulacja - LIBOR'!C245-C244))/365),2)</f>
        <v>24.44</v>
      </c>
      <c r="K245" s="115">
        <f>' Kalkulacja - LIBOR'!K244-' Kalkulacja - LIBOR'!I244</f>
        <v>55115.97055217484</v>
      </c>
      <c r="L245" s="116">
        <f t="shared" si="40"/>
        <v>233476.76285606786</v>
      </c>
      <c r="M245" s="116">
        <f t="shared" si="36"/>
        <v>1967.127412970905</v>
      </c>
      <c r="N245" s="108">
        <f>VLOOKUP(C245,'Kursy NBP'!A241:C50941,3,TRUE)</f>
        <v>4.2361000000000004</v>
      </c>
      <c r="O245" s="117">
        <f t="shared" si="33"/>
        <v>5.3939999999999995E-3</v>
      </c>
      <c r="P245" s="118">
        <f t="shared" si="43"/>
        <v>1.3</v>
      </c>
      <c r="Q245" s="111">
        <f>VLOOKUP(C245,LIBOR3M!A238:B5941,2,TRUE)</f>
        <v>-0.76060000000000005</v>
      </c>
      <c r="R245" s="111">
        <f>1+(' Kalkulacja - LIBOR'!O245/12)</f>
        <v>1.0004495</v>
      </c>
      <c r="S245" s="111">
        <f>' Kalkulacja - LIBOR'!S244-1</f>
        <v>122</v>
      </c>
      <c r="T245" s="111">
        <f>POWER(' Kalkulacja - LIBOR'!R245,' Kalkulacja - LIBOR'!S245)</f>
        <v>1.0563575094739297</v>
      </c>
      <c r="U245" s="119">
        <f t="shared" si="37"/>
        <v>1008.654951327714</v>
      </c>
      <c r="V245" s="120">
        <f t="shared" si="34"/>
        <v>238.10933437069804</v>
      </c>
      <c r="W245" s="33"/>
    </row>
    <row r="246" spans="2:23" hidden="1">
      <c r="B246" s="100">
        <v>240</v>
      </c>
      <c r="C246" s="101">
        <f t="shared" si="41"/>
        <v>46920</v>
      </c>
      <c r="D246" s="102">
        <f t="shared" si="35"/>
        <v>958.4664717549216</v>
      </c>
      <c r="E246" s="103">
        <f t="shared" si="42"/>
        <v>908.43647175492163</v>
      </c>
      <c r="F246" s="102">
        <f>ROUND(((' Kalkulacja - LIBOR'!G246*' Kalkulacja - LIBOR'!O246*(' Kalkulacja - LIBOR'!C246-' Kalkulacja - LIBOR'!C245))/365),2)</f>
        <v>50.03</v>
      </c>
      <c r="G246" s="104">
        <f>' Kalkulacja - LIBOR'!G245-' Kalkulacja - LIBOR'!E245</f>
        <v>112852.27939425925</v>
      </c>
      <c r="H246" s="105">
        <f t="shared" si="38"/>
        <v>464.36943741043393</v>
      </c>
      <c r="I246" s="106">
        <f t="shared" si="39"/>
        <v>440.12943741043392</v>
      </c>
      <c r="J246" s="106">
        <f>ROUND(((' Kalkulacja - LIBOR'!K246*' Kalkulacja - LIBOR'!O246*(' Kalkulacja - LIBOR'!C246-C245))/365),2)</f>
        <v>24.24</v>
      </c>
      <c r="K246" s="106">
        <f>' Kalkulacja - LIBOR'!K245-' Kalkulacja - LIBOR'!I245</f>
        <v>54676.038272726546</v>
      </c>
      <c r="L246" s="107">
        <f t="shared" si="40"/>
        <v>231613.16572709693</v>
      </c>
      <c r="M246" s="107">
        <f t="shared" si="36"/>
        <v>1967.1153738143394</v>
      </c>
      <c r="N246" s="108">
        <f>VLOOKUP(C246,'Kursy NBP'!A242:C50942,3,TRUE)</f>
        <v>4.2361000000000004</v>
      </c>
      <c r="O246" s="109">
        <f t="shared" si="33"/>
        <v>5.3939999999999995E-3</v>
      </c>
      <c r="P246" s="110">
        <f t="shared" si="43"/>
        <v>1.3</v>
      </c>
      <c r="Q246" s="111">
        <f>VLOOKUP(C246,LIBOR3M!A239:B5941,2,TRUE)</f>
        <v>-0.76060000000000005</v>
      </c>
      <c r="R246" s="112">
        <f>1+(' Kalkulacja - LIBOR'!O246/12)</f>
        <v>1.0004495</v>
      </c>
      <c r="S246" s="112">
        <f>' Kalkulacja - LIBOR'!S245-1</f>
        <v>121</v>
      </c>
      <c r="T246" s="112">
        <f>POWER(' Kalkulacja - LIBOR'!R246,' Kalkulacja - LIBOR'!S246)</f>
        <v>1.0558828901148234</v>
      </c>
      <c r="U246" s="113">
        <f t="shared" si="37"/>
        <v>1008.6489020594178</v>
      </c>
      <c r="V246" s="114">
        <f t="shared" si="34"/>
        <v>238.10790634296114</v>
      </c>
      <c r="W246" s="33"/>
    </row>
    <row r="247" spans="2:23" hidden="1">
      <c r="B247" s="100">
        <v>241</v>
      </c>
      <c r="C247" s="101">
        <f t="shared" si="41"/>
        <v>46951</v>
      </c>
      <c r="D247" s="102">
        <f t="shared" si="35"/>
        <v>958.46050320494498</v>
      </c>
      <c r="E247" s="103">
        <f t="shared" si="42"/>
        <v>907.18050320494501</v>
      </c>
      <c r="F247" s="102">
        <f>ROUND(((' Kalkulacja - LIBOR'!G247*' Kalkulacja - LIBOR'!O247*(' Kalkulacja - LIBOR'!C247-' Kalkulacja - LIBOR'!C246))/365),2)</f>
        <v>51.28</v>
      </c>
      <c r="G247" s="104">
        <f>' Kalkulacja - LIBOR'!G246-' Kalkulacja - LIBOR'!E246</f>
        <v>111943.84292250434</v>
      </c>
      <c r="H247" s="115">
        <f t="shared" si="38"/>
        <v>464.36655305875996</v>
      </c>
      <c r="I247" s="115">
        <f t="shared" si="39"/>
        <v>439.51655305875994</v>
      </c>
      <c r="J247" s="115">
        <f>ROUND(((' Kalkulacja - LIBOR'!K247*' Kalkulacja - LIBOR'!O247*(' Kalkulacja - LIBOR'!C247-C246))/365),2)</f>
        <v>24.85</v>
      </c>
      <c r="K247" s="115">
        <f>' Kalkulacja - LIBOR'!K246-' Kalkulacja - LIBOR'!I246</f>
        <v>54235.908835316113</v>
      </c>
      <c r="L247" s="116">
        <f t="shared" si="40"/>
        <v>229748.73341728261</v>
      </c>
      <c r="M247" s="116">
        <f t="shared" si="36"/>
        <v>1967.1031554122133</v>
      </c>
      <c r="N247" s="108">
        <f>VLOOKUP(C247,'Kursy NBP'!A243:C50943,3,TRUE)</f>
        <v>4.2361000000000004</v>
      </c>
      <c r="O247" s="117">
        <f t="shared" si="33"/>
        <v>5.3939999999999995E-3</v>
      </c>
      <c r="P247" s="118">
        <f t="shared" si="43"/>
        <v>1.3</v>
      </c>
      <c r="Q247" s="111">
        <f>VLOOKUP(C247,LIBOR3M!A240:B5943,2,TRUE)</f>
        <v>-0.76060000000000005</v>
      </c>
      <c r="R247" s="111">
        <f>1+(' Kalkulacja - LIBOR'!O247/12)</f>
        <v>1.0004495</v>
      </c>
      <c r="S247" s="111">
        <f>' Kalkulacja - LIBOR'!S246-1</f>
        <v>120</v>
      </c>
      <c r="T247" s="111">
        <f>POWER(' Kalkulacja - LIBOR'!R247,' Kalkulacja - LIBOR'!S247)</f>
        <v>1.0554084840012645</v>
      </c>
      <c r="U247" s="119">
        <f t="shared" si="37"/>
        <v>1008.6426522072683</v>
      </c>
      <c r="V247" s="120">
        <f t="shared" si="34"/>
        <v>238.10643096415762</v>
      </c>
      <c r="W247" s="33"/>
    </row>
    <row r="248" spans="2:23" hidden="1">
      <c r="B248" s="100">
        <v>242</v>
      </c>
      <c r="C248" s="101">
        <f t="shared" si="41"/>
        <v>46982</v>
      </c>
      <c r="D248" s="102">
        <f t="shared" si="35"/>
        <v>958.46880065399125</v>
      </c>
      <c r="E248" s="103">
        <f t="shared" si="42"/>
        <v>907.59880065399125</v>
      </c>
      <c r="F248" s="102">
        <f>ROUND(((' Kalkulacja - LIBOR'!G248*' Kalkulacja - LIBOR'!O248*(' Kalkulacja - LIBOR'!C248-' Kalkulacja - LIBOR'!C247))/365),2)</f>
        <v>50.87</v>
      </c>
      <c r="G248" s="104">
        <f>' Kalkulacja - LIBOR'!G247-' Kalkulacja - LIBOR'!E247</f>
        <v>111036.66241929939</v>
      </c>
      <c r="H248" s="105">
        <f t="shared" si="38"/>
        <v>464.37061837806789</v>
      </c>
      <c r="I248" s="106">
        <f t="shared" si="39"/>
        <v>439.72061837806791</v>
      </c>
      <c r="J248" s="106">
        <f>ROUND(((' Kalkulacja - LIBOR'!K248*' Kalkulacja - LIBOR'!O248*(' Kalkulacja - LIBOR'!C248-C247))/365),2)</f>
        <v>24.65</v>
      </c>
      <c r="K248" s="106">
        <f>' Kalkulacja - LIBOR'!K247-' Kalkulacja - LIBOR'!I247</f>
        <v>53796.392282257351</v>
      </c>
      <c r="L248" s="107">
        <f t="shared" si="40"/>
        <v>227886.89734687039</v>
      </c>
      <c r="M248" s="107">
        <f t="shared" si="36"/>
        <v>1967.1203765113337</v>
      </c>
      <c r="N248" s="108">
        <f>VLOOKUP(C248,'Kursy NBP'!A244:C50944,3,TRUE)</f>
        <v>4.2361000000000004</v>
      </c>
      <c r="O248" s="109">
        <f t="shared" si="33"/>
        <v>5.3939999999999995E-3</v>
      </c>
      <c r="P248" s="110">
        <f t="shared" si="43"/>
        <v>1.3</v>
      </c>
      <c r="Q248" s="111">
        <f>VLOOKUP(C248,LIBOR3M!A241:B5943,2,TRUE)</f>
        <v>-0.76060000000000005</v>
      </c>
      <c r="R248" s="112">
        <f>1+(' Kalkulacja - LIBOR'!O248/12)</f>
        <v>1.0004495</v>
      </c>
      <c r="S248" s="112">
        <f>' Kalkulacja - LIBOR'!S247-1</f>
        <v>119</v>
      </c>
      <c r="T248" s="112">
        <f>POWER(' Kalkulacja - LIBOR'!R248,' Kalkulacja - LIBOR'!S248)</f>
        <v>1.0549342910374429</v>
      </c>
      <c r="U248" s="113">
        <f t="shared" si="37"/>
        <v>1008.6515758573424</v>
      </c>
      <c r="V248" s="114">
        <f t="shared" si="34"/>
        <v>238.10853753625796</v>
      </c>
      <c r="W248" s="33"/>
    </row>
    <row r="249" spans="2:23" hidden="1">
      <c r="B249" s="100">
        <v>243</v>
      </c>
      <c r="C249" s="101">
        <f t="shared" si="41"/>
        <v>47014</v>
      </c>
      <c r="D249" s="102">
        <f t="shared" si="35"/>
        <v>958.47714721534408</v>
      </c>
      <c r="E249" s="103">
        <f t="shared" si="42"/>
        <v>906.39714721534403</v>
      </c>
      <c r="F249" s="102">
        <f>ROUND(((' Kalkulacja - LIBOR'!G249*' Kalkulacja - LIBOR'!O249*(' Kalkulacja - LIBOR'!C249-' Kalkulacja - LIBOR'!C248))/365),2)</f>
        <v>52.08</v>
      </c>
      <c r="G249" s="104">
        <f>' Kalkulacja - LIBOR'!G248-' Kalkulacja - LIBOR'!E248</f>
        <v>110129.06361864541</v>
      </c>
      <c r="H249" s="115">
        <f t="shared" si="38"/>
        <v>464.37469602386005</v>
      </c>
      <c r="I249" s="115">
        <f t="shared" si="39"/>
        <v>439.14469602386004</v>
      </c>
      <c r="J249" s="115">
        <f>ROUND(((' Kalkulacja - LIBOR'!K249*' Kalkulacja - LIBOR'!O249*(' Kalkulacja - LIBOR'!C249-C248))/365),2)</f>
        <v>25.23</v>
      </c>
      <c r="K249" s="115">
        <f>' Kalkulacja - LIBOR'!K248-' Kalkulacja - LIBOR'!I248</f>
        <v>53356.671663879286</v>
      </c>
      <c r="L249" s="116">
        <f t="shared" si="40"/>
        <v>226024.19683535906</v>
      </c>
      <c r="M249" s="116">
        <f t="shared" si="36"/>
        <v>1967.1376498266739</v>
      </c>
      <c r="N249" s="108">
        <f>VLOOKUP(C249,'Kursy NBP'!A245:C50945,3,TRUE)</f>
        <v>4.2361000000000004</v>
      </c>
      <c r="O249" s="117">
        <f t="shared" si="33"/>
        <v>5.3939999999999995E-3</v>
      </c>
      <c r="P249" s="118">
        <f t="shared" si="43"/>
        <v>1.3</v>
      </c>
      <c r="Q249" s="111">
        <f>VLOOKUP(C249,LIBOR3M!A242:B5945,2,TRUE)</f>
        <v>-0.76060000000000005</v>
      </c>
      <c r="R249" s="111">
        <f>1+(' Kalkulacja - LIBOR'!O249/12)</f>
        <v>1.0004495</v>
      </c>
      <c r="S249" s="111">
        <f>' Kalkulacja - LIBOR'!S248-1</f>
        <v>118</v>
      </c>
      <c r="T249" s="111">
        <f>POWER(' Kalkulacja - LIBOR'!R249,' Kalkulacja - LIBOR'!S249)</f>
        <v>1.054460311127591</v>
      </c>
      <c r="U249" s="119">
        <f t="shared" si="37"/>
        <v>1008.6605026113298</v>
      </c>
      <c r="V249" s="120">
        <f t="shared" si="34"/>
        <v>238.11064484108724</v>
      </c>
      <c r="W249" s="33"/>
    </row>
    <row r="250" spans="2:23" hidden="1">
      <c r="B250" s="100">
        <v>244</v>
      </c>
      <c r="C250" s="101">
        <f t="shared" si="41"/>
        <v>47043</v>
      </c>
      <c r="D250" s="102">
        <f t="shared" si="35"/>
        <v>958.49976193859402</v>
      </c>
      <c r="E250" s="103">
        <f t="shared" si="42"/>
        <v>911.68976193859407</v>
      </c>
      <c r="F250" s="102">
        <f>ROUND(((' Kalkulacja - LIBOR'!G250*' Kalkulacja - LIBOR'!O250*(' Kalkulacja - LIBOR'!C250-' Kalkulacja - LIBOR'!C249))/365),2)</f>
        <v>46.81</v>
      </c>
      <c r="G250" s="104">
        <f>' Kalkulacja - LIBOR'!G249-' Kalkulacja - LIBOR'!E249</f>
        <v>109222.66647143006</v>
      </c>
      <c r="H250" s="105">
        <f t="shared" si="38"/>
        <v>464.38563202754278</v>
      </c>
      <c r="I250" s="106">
        <f t="shared" si="39"/>
        <v>441.70563202754278</v>
      </c>
      <c r="J250" s="106">
        <f>ROUND(((' Kalkulacja - LIBOR'!K250*' Kalkulacja - LIBOR'!O250*(' Kalkulacja - LIBOR'!C250-C249))/365),2)</f>
        <v>22.68</v>
      </c>
      <c r="K250" s="106">
        <f>' Kalkulacja - LIBOR'!K249-' Kalkulacja - LIBOR'!I249</f>
        <v>52917.526967855425</v>
      </c>
      <c r="L250" s="107">
        <f t="shared" si="40"/>
        <v>224163.93598853238</v>
      </c>
      <c r="M250" s="107">
        <f t="shared" si="36"/>
        <v>1967.1839758318742</v>
      </c>
      <c r="N250" s="108">
        <f>VLOOKUP(C250,'Kursy NBP'!A246:C50946,3,TRUE)</f>
        <v>4.2361000000000004</v>
      </c>
      <c r="O250" s="109">
        <f t="shared" si="33"/>
        <v>5.3939999999999995E-3</v>
      </c>
      <c r="P250" s="110">
        <f t="shared" si="43"/>
        <v>1.3</v>
      </c>
      <c r="Q250" s="111">
        <f>VLOOKUP(C250,LIBOR3M!A243:B5945,2,TRUE)</f>
        <v>-0.76060000000000005</v>
      </c>
      <c r="R250" s="112">
        <f>1+(' Kalkulacja - LIBOR'!O250/12)</f>
        <v>1.0004495</v>
      </c>
      <c r="S250" s="112">
        <f>' Kalkulacja - LIBOR'!S249-1</f>
        <v>117</v>
      </c>
      <c r="T250" s="112">
        <f>POWER(' Kalkulacja - LIBOR'!R250,' Kalkulacja - LIBOR'!S250)</f>
        <v>1.0539865441759839</v>
      </c>
      <c r="U250" s="113">
        <f t="shared" si="37"/>
        <v>1008.6842138932802</v>
      </c>
      <c r="V250" s="114">
        <f t="shared" si="34"/>
        <v>238.11624227314749</v>
      </c>
      <c r="W250" s="33"/>
    </row>
    <row r="251" spans="2:23" hidden="1">
      <c r="B251" s="100">
        <v>245</v>
      </c>
      <c r="C251" s="101">
        <f t="shared" si="41"/>
        <v>47073</v>
      </c>
      <c r="D251" s="102">
        <f t="shared" si="35"/>
        <v>958.47953601184633</v>
      </c>
      <c r="E251" s="103">
        <f t="shared" si="42"/>
        <v>910.45953601184635</v>
      </c>
      <c r="F251" s="102">
        <f>ROUND(((' Kalkulacja - LIBOR'!G251*' Kalkulacja - LIBOR'!O251*(' Kalkulacja - LIBOR'!C251-' Kalkulacja - LIBOR'!C250))/365),2)</f>
        <v>48.02</v>
      </c>
      <c r="G251" s="104">
        <f>' Kalkulacja - LIBOR'!G250-' Kalkulacja - LIBOR'!E250</f>
        <v>108310.97670949146</v>
      </c>
      <c r="H251" s="115">
        <f t="shared" si="38"/>
        <v>464.37584087815964</v>
      </c>
      <c r="I251" s="115">
        <f t="shared" si="39"/>
        <v>441.11584087815964</v>
      </c>
      <c r="J251" s="115">
        <f>ROUND(((' Kalkulacja - LIBOR'!K251*' Kalkulacja - LIBOR'!O251*(' Kalkulacja - LIBOR'!C251-C250))/365),2)</f>
        <v>23.26</v>
      </c>
      <c r="K251" s="115">
        <f>' Kalkulacja - LIBOR'!K250-' Kalkulacja - LIBOR'!I250</f>
        <v>52475.821335827881</v>
      </c>
      <c r="L251" s="116">
        <f t="shared" si="40"/>
        <v>222292.8267607005</v>
      </c>
      <c r="M251" s="116">
        <f t="shared" si="36"/>
        <v>1967.1424995439722</v>
      </c>
      <c r="N251" s="108">
        <f>VLOOKUP(C251,'Kursy NBP'!A247:C50947,3,TRUE)</f>
        <v>4.2361000000000004</v>
      </c>
      <c r="O251" s="117">
        <f t="shared" si="33"/>
        <v>5.3939999999999995E-3</v>
      </c>
      <c r="P251" s="118">
        <f t="shared" si="43"/>
        <v>1.3</v>
      </c>
      <c r="Q251" s="111">
        <f>VLOOKUP(C251,LIBOR3M!A244:B5947,2,TRUE)</f>
        <v>-0.76060000000000005</v>
      </c>
      <c r="R251" s="111">
        <f>1+(' Kalkulacja - LIBOR'!O251/12)</f>
        <v>1.0004495</v>
      </c>
      <c r="S251" s="111">
        <f>' Kalkulacja - LIBOR'!S250-1</f>
        <v>116</v>
      </c>
      <c r="T251" s="111">
        <f>POWER(' Kalkulacja - LIBOR'!R251,' Kalkulacja - LIBOR'!S251)</f>
        <v>1.05351299008694</v>
      </c>
      <c r="U251" s="119">
        <f t="shared" si="37"/>
        <v>1008.6629635321259</v>
      </c>
      <c r="V251" s="120">
        <f t="shared" si="34"/>
        <v>238.11122578129076</v>
      </c>
      <c r="W251" s="33"/>
    </row>
    <row r="252" spans="2:23" hidden="1">
      <c r="B252" s="100">
        <v>246</v>
      </c>
      <c r="C252" s="101">
        <f t="shared" si="41"/>
        <v>47105</v>
      </c>
      <c r="D252" s="102">
        <f t="shared" si="35"/>
        <v>958.47359436063812</v>
      </c>
      <c r="E252" s="103">
        <f t="shared" si="42"/>
        <v>907.68359436063815</v>
      </c>
      <c r="F252" s="102">
        <f>ROUND(((' Kalkulacja - LIBOR'!G252*' Kalkulacja - LIBOR'!O252*(' Kalkulacja - LIBOR'!C252-' Kalkulacja - LIBOR'!C251))/365),2)</f>
        <v>50.79</v>
      </c>
      <c r="G252" s="104">
        <f>' Kalkulacja - LIBOR'!G251-' Kalkulacja - LIBOR'!E251</f>
        <v>107400.51717347962</v>
      </c>
      <c r="H252" s="105">
        <f t="shared" si="38"/>
        <v>464.37291476615957</v>
      </c>
      <c r="I252" s="106">
        <f t="shared" si="39"/>
        <v>439.76291476615955</v>
      </c>
      <c r="J252" s="106">
        <f>ROUND(((' Kalkulacja - LIBOR'!K252*' Kalkulacja - LIBOR'!O252*(' Kalkulacja - LIBOR'!C252-C251))/365),2)</f>
        <v>24.61</v>
      </c>
      <c r="K252" s="106">
        <f>' Kalkulacja - LIBOR'!K251-' Kalkulacja - LIBOR'!I251</f>
        <v>52034.705494949718</v>
      </c>
      <c r="L252" s="107">
        <f t="shared" si="40"/>
        <v>220424.21594715651</v>
      </c>
      <c r="M252" s="107">
        <f t="shared" si="36"/>
        <v>1967.1301042409286</v>
      </c>
      <c r="N252" s="108">
        <f>VLOOKUP(C252,'Kursy NBP'!A248:C50948,3,TRUE)</f>
        <v>4.2361000000000004</v>
      </c>
      <c r="O252" s="109">
        <f t="shared" si="33"/>
        <v>5.3939999999999995E-3</v>
      </c>
      <c r="P252" s="110">
        <f t="shared" si="43"/>
        <v>1.3</v>
      </c>
      <c r="Q252" s="111">
        <f>VLOOKUP(C252,LIBOR3M!A245:B5947,2,TRUE)</f>
        <v>-0.76060000000000005</v>
      </c>
      <c r="R252" s="112">
        <f>1+(' Kalkulacja - LIBOR'!O252/12)</f>
        <v>1.0004495</v>
      </c>
      <c r="S252" s="112">
        <f>' Kalkulacja - LIBOR'!S251-1</f>
        <v>115</v>
      </c>
      <c r="T252" s="112">
        <f>POWER(' Kalkulacja - LIBOR'!R252,' Kalkulacja - LIBOR'!S252)</f>
        <v>1.0530396487648199</v>
      </c>
      <c r="U252" s="113">
        <f t="shared" si="37"/>
        <v>1008.6565098802905</v>
      </c>
      <c r="V252" s="114">
        <f t="shared" si="34"/>
        <v>238.10970229227129</v>
      </c>
      <c r="W252" s="33"/>
    </row>
    <row r="253" spans="2:23" hidden="1">
      <c r="B253" s="100">
        <v>247</v>
      </c>
      <c r="C253" s="101">
        <f t="shared" si="41"/>
        <v>47135</v>
      </c>
      <c r="D253" s="102">
        <f t="shared" si="35"/>
        <v>958.49621700141358</v>
      </c>
      <c r="E253" s="103">
        <f t="shared" si="42"/>
        <v>911.28621700141355</v>
      </c>
      <c r="F253" s="102">
        <f>ROUND(((' Kalkulacja - LIBOR'!G253*' Kalkulacja - LIBOR'!O253*(' Kalkulacja - LIBOR'!C253-' Kalkulacja - LIBOR'!C252))/365),2)</f>
        <v>47.21</v>
      </c>
      <c r="G253" s="104">
        <f>' Kalkulacja - LIBOR'!G252-' Kalkulacja - LIBOR'!E252</f>
        <v>106492.83357911897</v>
      </c>
      <c r="H253" s="115">
        <f t="shared" si="38"/>
        <v>464.38389906086519</v>
      </c>
      <c r="I253" s="115">
        <f t="shared" si="39"/>
        <v>441.51389906086519</v>
      </c>
      <c r="J253" s="115">
        <f>ROUND(((' Kalkulacja - LIBOR'!K253*' Kalkulacja - LIBOR'!O253*(' Kalkulacja - LIBOR'!C253-C252))/365),2)</f>
        <v>22.87</v>
      </c>
      <c r="K253" s="115">
        <f>' Kalkulacja - LIBOR'!K252-' Kalkulacja - LIBOR'!I252</f>
        <v>51594.94258018356</v>
      </c>
      <c r="L253" s="116">
        <f t="shared" si="40"/>
        <v>218561.33626391561</v>
      </c>
      <c r="M253" s="116">
        <f t="shared" si="36"/>
        <v>1967.1766348117312</v>
      </c>
      <c r="N253" s="108">
        <f>VLOOKUP(C253,'Kursy NBP'!A249:C50949,3,TRUE)</f>
        <v>4.2361000000000004</v>
      </c>
      <c r="O253" s="117">
        <f t="shared" si="33"/>
        <v>5.3939999999999995E-3</v>
      </c>
      <c r="P253" s="118">
        <f t="shared" si="43"/>
        <v>1.3</v>
      </c>
      <c r="Q253" s="111">
        <f>VLOOKUP(C253,LIBOR3M!A246:B5949,2,TRUE)</f>
        <v>-0.76060000000000005</v>
      </c>
      <c r="R253" s="111">
        <f>1+(' Kalkulacja - LIBOR'!O253/12)</f>
        <v>1.0004495</v>
      </c>
      <c r="S253" s="111">
        <f>' Kalkulacja - LIBOR'!S252-1</f>
        <v>114</v>
      </c>
      <c r="T253" s="111">
        <f>POWER(' Kalkulacja - LIBOR'!R253,' Kalkulacja - LIBOR'!S253)</f>
        <v>1.0525665201140288</v>
      </c>
      <c r="U253" s="119">
        <f t="shared" si="37"/>
        <v>1008.6804178103176</v>
      </c>
      <c r="V253" s="120">
        <f t="shared" si="34"/>
        <v>238.11534614629437</v>
      </c>
      <c r="W253" s="33"/>
    </row>
    <row r="254" spans="2:23" hidden="1">
      <c r="B254" s="100">
        <v>248</v>
      </c>
      <c r="C254" s="101">
        <f t="shared" si="41"/>
        <v>47163</v>
      </c>
      <c r="D254" s="102">
        <f t="shared" si="35"/>
        <v>958.4902387472539</v>
      </c>
      <c r="E254" s="103">
        <f t="shared" si="42"/>
        <v>914.80023874725384</v>
      </c>
      <c r="F254" s="102">
        <f>ROUND(((' Kalkulacja - LIBOR'!G254*' Kalkulacja - LIBOR'!O254*(' Kalkulacja - LIBOR'!C254-' Kalkulacja - LIBOR'!C253))/365),2)</f>
        <v>43.69</v>
      </c>
      <c r="G254" s="104">
        <f>' Kalkulacja - LIBOR'!G253-' Kalkulacja - LIBOR'!E253</f>
        <v>105581.54736211756</v>
      </c>
      <c r="H254" s="105">
        <f t="shared" si="38"/>
        <v>464.38097654649255</v>
      </c>
      <c r="I254" s="106">
        <f t="shared" si="39"/>
        <v>443.21097654649253</v>
      </c>
      <c r="J254" s="106">
        <f>ROUND(((' Kalkulacja - LIBOR'!K254*' Kalkulacja - LIBOR'!O254*(' Kalkulacja - LIBOR'!C254-C253))/365),2)</f>
        <v>21.17</v>
      </c>
      <c r="K254" s="106">
        <f>' Kalkulacja - LIBOR'!K253-' Kalkulacja - LIBOR'!I253</f>
        <v>51153.428681122692</v>
      </c>
      <c r="L254" s="107">
        <f t="shared" si="40"/>
        <v>216691.03923610385</v>
      </c>
      <c r="M254" s="107">
        <f t="shared" si="36"/>
        <v>1967.1642547485974</v>
      </c>
      <c r="N254" s="108">
        <f>VLOOKUP(C254,'Kursy NBP'!A250:C50950,3,TRUE)</f>
        <v>4.2361000000000004</v>
      </c>
      <c r="O254" s="109">
        <f t="shared" si="33"/>
        <v>5.3939999999999995E-3</v>
      </c>
      <c r="P254" s="110">
        <f t="shared" si="43"/>
        <v>1.3</v>
      </c>
      <c r="Q254" s="111">
        <f>VLOOKUP(C254,LIBOR3M!A247:B5949,2,TRUE)</f>
        <v>-0.76060000000000005</v>
      </c>
      <c r="R254" s="112">
        <f>1+(' Kalkulacja - LIBOR'!O254/12)</f>
        <v>1.0004495</v>
      </c>
      <c r="S254" s="112">
        <f>' Kalkulacja - LIBOR'!S253-1</f>
        <v>113</v>
      </c>
      <c r="T254" s="112">
        <f>POWER(' Kalkulacja - LIBOR'!R254,' Kalkulacja - LIBOR'!S254)</f>
        <v>1.0520936040390132</v>
      </c>
      <c r="U254" s="113">
        <f t="shared" si="37"/>
        <v>1008.6740160013435</v>
      </c>
      <c r="V254" s="114">
        <f t="shared" si="34"/>
        <v>238.11383489562178</v>
      </c>
      <c r="W254" s="33"/>
    </row>
    <row r="255" spans="2:23" hidden="1">
      <c r="B255" s="100">
        <v>249</v>
      </c>
      <c r="C255" s="101">
        <f t="shared" si="41"/>
        <v>47196</v>
      </c>
      <c r="D255" s="102">
        <f t="shared" si="35"/>
        <v>958.45572607542465</v>
      </c>
      <c r="E255" s="103">
        <f t="shared" si="42"/>
        <v>907.41572607542469</v>
      </c>
      <c r="F255" s="102">
        <f>ROUND(((' Kalkulacja - LIBOR'!G255*' Kalkulacja - LIBOR'!O255*(' Kalkulacja - LIBOR'!C255-' Kalkulacja - LIBOR'!C254))/365),2)</f>
        <v>51.04</v>
      </c>
      <c r="G255" s="104">
        <f>' Kalkulacja - LIBOR'!G254-' Kalkulacja - LIBOR'!E254</f>
        <v>104666.74712337031</v>
      </c>
      <c r="H255" s="115">
        <f t="shared" si="38"/>
        <v>464.36427867767469</v>
      </c>
      <c r="I255" s="115">
        <f t="shared" si="39"/>
        <v>439.63427867767467</v>
      </c>
      <c r="J255" s="115">
        <f>ROUND(((' Kalkulacja - LIBOR'!K255*' Kalkulacja - LIBOR'!O255*(' Kalkulacja - LIBOR'!C255-C254))/365),2)</f>
        <v>24.73</v>
      </c>
      <c r="K255" s="115">
        <f>' Kalkulacja - LIBOR'!K254-' Kalkulacja - LIBOR'!I254</f>
        <v>50710.2177045762</v>
      </c>
      <c r="L255" s="116">
        <f t="shared" si="40"/>
        <v>214813.55321835526</v>
      </c>
      <c r="M255" s="116">
        <f t="shared" si="36"/>
        <v>1967.093520906498</v>
      </c>
      <c r="N255" s="108">
        <f>VLOOKUP(C255,'Kursy NBP'!A251:C50951,3,TRUE)</f>
        <v>4.2361000000000004</v>
      </c>
      <c r="O255" s="117">
        <f t="shared" ref="O255:O291" si="44">((P255+Q255)/100)</f>
        <v>5.3939999999999995E-3</v>
      </c>
      <c r="P255" s="118">
        <f t="shared" si="43"/>
        <v>1.3</v>
      </c>
      <c r="Q255" s="111">
        <f>VLOOKUP(C255,LIBOR3M!A248:B5951,2,TRUE)</f>
        <v>-0.76060000000000005</v>
      </c>
      <c r="R255" s="111">
        <f>1+(' Kalkulacja - LIBOR'!O255/12)</f>
        <v>1.0004495</v>
      </c>
      <c r="S255" s="111">
        <f>' Kalkulacja - LIBOR'!S254-1</f>
        <v>112</v>
      </c>
      <c r="T255" s="111">
        <f>POWER(' Kalkulacja - LIBOR'!R255,' Kalkulacja - LIBOR'!S255)</f>
        <v>1.0516209004442634</v>
      </c>
      <c r="U255" s="119">
        <f t="shared" si="37"/>
        <v>1008.6377948310734</v>
      </c>
      <c r="V255" s="120">
        <f t="shared" ref="V255:V291" si="45">U255/N255</f>
        <v>238.10528430185153</v>
      </c>
      <c r="W255" s="33"/>
    </row>
    <row r="256" spans="2:23" hidden="1">
      <c r="B256" s="100">
        <v>250</v>
      </c>
      <c r="C256" s="101">
        <f t="shared" si="41"/>
        <v>47224</v>
      </c>
      <c r="D256" s="102">
        <f t="shared" si="35"/>
        <v>958.49260552774354</v>
      </c>
      <c r="E256" s="103">
        <f t="shared" si="42"/>
        <v>915.56260552774359</v>
      </c>
      <c r="F256" s="102">
        <f>ROUND(((' Kalkulacja - LIBOR'!G256*' Kalkulacja - LIBOR'!O256*(' Kalkulacja - LIBOR'!C256-' Kalkulacja - LIBOR'!C255))/365),2)</f>
        <v>42.93</v>
      </c>
      <c r="G256" s="104">
        <f>' Kalkulacja - LIBOR'!G255-' Kalkulacja - LIBOR'!E255</f>
        <v>103759.33139729488</v>
      </c>
      <c r="H256" s="105">
        <f t="shared" si="38"/>
        <v>464.38216052870098</v>
      </c>
      <c r="I256" s="106">
        <f t="shared" si="39"/>
        <v>443.58216052870097</v>
      </c>
      <c r="J256" s="106">
        <f>ROUND(((' Kalkulacja - LIBOR'!K256*' Kalkulacja - LIBOR'!O256*(' Kalkulacja - LIBOR'!C256-C255))/365),2)</f>
        <v>20.8</v>
      </c>
      <c r="K256" s="106">
        <f>' Kalkulacja - LIBOR'!K255-' Kalkulacja - LIBOR'!I255</f>
        <v>50270.583425898527</v>
      </c>
      <c r="L256" s="107">
        <f t="shared" si="40"/>
        <v>212951.21845044877</v>
      </c>
      <c r="M256" s="107">
        <f t="shared" si="36"/>
        <v>1967.1692702156304</v>
      </c>
      <c r="N256" s="108">
        <f>VLOOKUP(C256,'Kursy NBP'!A252:C50952,3,TRUE)</f>
        <v>4.2361000000000004</v>
      </c>
      <c r="O256" s="109">
        <f t="shared" si="44"/>
        <v>5.3939999999999995E-3</v>
      </c>
      <c r="P256" s="110">
        <f t="shared" si="43"/>
        <v>1.3</v>
      </c>
      <c r="Q256" s="111">
        <f>VLOOKUP(C256,LIBOR3M!A249:B5951,2,TRUE)</f>
        <v>-0.76060000000000005</v>
      </c>
      <c r="R256" s="112">
        <f>1+(' Kalkulacja - LIBOR'!O256/12)</f>
        <v>1.0004495</v>
      </c>
      <c r="S256" s="112">
        <f>' Kalkulacja - LIBOR'!S255-1</f>
        <v>111</v>
      </c>
      <c r="T256" s="112">
        <f>POWER(' Kalkulacja - LIBOR'!R256,' Kalkulacja - LIBOR'!S256)</f>
        <v>1.0511484092343124</v>
      </c>
      <c r="U256" s="113">
        <f t="shared" si="37"/>
        <v>1008.6766646878868</v>
      </c>
      <c r="V256" s="114">
        <f t="shared" si="45"/>
        <v>238.1144601609704</v>
      </c>
      <c r="W256" s="33"/>
    </row>
    <row r="257" spans="2:23" hidden="1">
      <c r="B257" s="100">
        <v>251</v>
      </c>
      <c r="C257" s="101">
        <f t="shared" si="41"/>
        <v>47255</v>
      </c>
      <c r="D257" s="102">
        <f t="shared" si="35"/>
        <v>958.45803166584221</v>
      </c>
      <c r="E257" s="103">
        <f t="shared" si="42"/>
        <v>911.3480316658422</v>
      </c>
      <c r="F257" s="102">
        <f>ROUND(((' Kalkulacja - LIBOR'!G257*' Kalkulacja - LIBOR'!O257*(' Kalkulacja - LIBOR'!C257-' Kalkulacja - LIBOR'!C256))/365),2)</f>
        <v>47.11</v>
      </c>
      <c r="G257" s="104">
        <f>' Kalkulacja - LIBOR'!G256-' Kalkulacja - LIBOR'!E256</f>
        <v>102843.76879176714</v>
      </c>
      <c r="H257" s="115">
        <f t="shared" si="38"/>
        <v>464.36541676447052</v>
      </c>
      <c r="I257" s="115">
        <f t="shared" si="39"/>
        <v>441.53541676447054</v>
      </c>
      <c r="J257" s="115">
        <f>ROUND(((' Kalkulacja - LIBOR'!K257*' Kalkulacja - LIBOR'!O257*(' Kalkulacja - LIBOR'!C257-C256))/365),2)</f>
        <v>22.83</v>
      </c>
      <c r="K257" s="115">
        <f>' Kalkulacja - LIBOR'!K256-' Kalkulacja - LIBOR'!I256</f>
        <v>49827.001265369829</v>
      </c>
      <c r="L257" s="116">
        <f t="shared" si="40"/>
        <v>211072.16006023315</v>
      </c>
      <c r="M257" s="116">
        <f t="shared" si="36"/>
        <v>1967.0983419559739</v>
      </c>
      <c r="N257" s="108">
        <f>VLOOKUP(C257,'Kursy NBP'!A253:C50953,3,TRUE)</f>
        <v>4.2361000000000004</v>
      </c>
      <c r="O257" s="117">
        <f t="shared" si="44"/>
        <v>5.3939999999999995E-3</v>
      </c>
      <c r="P257" s="118">
        <f t="shared" si="43"/>
        <v>1.3</v>
      </c>
      <c r="Q257" s="111">
        <f>VLOOKUP(C257,LIBOR3M!A250:B5953,2,TRUE)</f>
        <v>-0.76060000000000005</v>
      </c>
      <c r="R257" s="111">
        <f>1+(' Kalkulacja - LIBOR'!O257/12)</f>
        <v>1.0004495</v>
      </c>
      <c r="S257" s="111">
        <f>' Kalkulacja - LIBOR'!S256-1</f>
        <v>110</v>
      </c>
      <c r="T257" s="111">
        <f>POWER(' Kalkulacja - LIBOR'!R257,' Kalkulacja - LIBOR'!S257)</f>
        <v>1.050676130313736</v>
      </c>
      <c r="U257" s="119">
        <f t="shared" si="37"/>
        <v>1008.6403102901317</v>
      </c>
      <c r="V257" s="120">
        <f t="shared" si="45"/>
        <v>238.10587811669498</v>
      </c>
      <c r="W257" s="33"/>
    </row>
    <row r="258" spans="2:23" hidden="1">
      <c r="B258" s="100">
        <v>252</v>
      </c>
      <c r="C258" s="101">
        <f t="shared" si="41"/>
        <v>47287</v>
      </c>
      <c r="D258" s="102">
        <f t="shared" si="35"/>
        <v>958.46632249815264</v>
      </c>
      <c r="E258" s="103">
        <f t="shared" si="42"/>
        <v>910.26632249815259</v>
      </c>
      <c r="F258" s="102">
        <f>ROUND(((' Kalkulacja - LIBOR'!G258*' Kalkulacja - LIBOR'!O258*(' Kalkulacja - LIBOR'!C258-' Kalkulacja - LIBOR'!C257))/365),2)</f>
        <v>48.2</v>
      </c>
      <c r="G258" s="104">
        <f>' Kalkulacja - LIBOR'!G257-' Kalkulacja - LIBOR'!E257</f>
        <v>101932.4207601013</v>
      </c>
      <c r="H258" s="105">
        <f t="shared" si="38"/>
        <v>464.36948601635311</v>
      </c>
      <c r="I258" s="106">
        <f t="shared" si="39"/>
        <v>441.01948601635308</v>
      </c>
      <c r="J258" s="106">
        <f>ROUND(((' Kalkulacja - LIBOR'!K258*' Kalkulacja - LIBOR'!O258*(' Kalkulacja - LIBOR'!C258-C257))/365),2)</f>
        <v>23.35</v>
      </c>
      <c r="K258" s="106">
        <f>' Kalkulacja - LIBOR'!K257-' Kalkulacja - LIBOR'!I257</f>
        <v>49385.465848605359</v>
      </c>
      <c r="L258" s="107">
        <f t="shared" si="40"/>
        <v>209201.77188127718</v>
      </c>
      <c r="M258" s="107">
        <f t="shared" si="36"/>
        <v>1967.1155797138736</v>
      </c>
      <c r="N258" s="108">
        <f>VLOOKUP(C258,'Kursy NBP'!A254:C50954,3,TRUE)</f>
        <v>4.2361000000000004</v>
      </c>
      <c r="O258" s="109">
        <f t="shared" si="44"/>
        <v>5.3939999999999995E-3</v>
      </c>
      <c r="P258" s="110">
        <f t="shared" si="43"/>
        <v>1.3</v>
      </c>
      <c r="Q258" s="111">
        <f>VLOOKUP(C258,LIBOR3M!A251:B5953,2,TRUE)</f>
        <v>-0.76060000000000005</v>
      </c>
      <c r="R258" s="112">
        <f>1+(' Kalkulacja - LIBOR'!O258/12)</f>
        <v>1.0004495</v>
      </c>
      <c r="S258" s="112">
        <f>' Kalkulacja - LIBOR'!S257-1</f>
        <v>109</v>
      </c>
      <c r="T258" s="112">
        <f>POWER(' Kalkulacja - LIBOR'!R258,' Kalkulacja - LIBOR'!S258)</f>
        <v>1.0502040635871537</v>
      </c>
      <c r="U258" s="113">
        <f t="shared" si="37"/>
        <v>1008.6492572157209</v>
      </c>
      <c r="V258" s="114">
        <f t="shared" si="45"/>
        <v>238.10799018335751</v>
      </c>
      <c r="W258" s="33"/>
    </row>
    <row r="259" spans="2:23" hidden="1">
      <c r="B259" s="100">
        <v>253</v>
      </c>
      <c r="C259" s="101">
        <f t="shared" si="41"/>
        <v>47316</v>
      </c>
      <c r="D259" s="102">
        <f t="shared" si="35"/>
        <v>958.48891678301379</v>
      </c>
      <c r="E259" s="103">
        <f t="shared" si="42"/>
        <v>915.19891678301383</v>
      </c>
      <c r="F259" s="102">
        <f>ROUND(((' Kalkulacja - LIBOR'!G259*' Kalkulacja - LIBOR'!O259*(' Kalkulacja - LIBOR'!C259-' Kalkulacja - LIBOR'!C258))/365),2)</f>
        <v>43.29</v>
      </c>
      <c r="G259" s="104">
        <f>' Kalkulacja - LIBOR'!G258-' Kalkulacja - LIBOR'!E258</f>
        <v>101022.15443760315</v>
      </c>
      <c r="H259" s="115">
        <f t="shared" si="38"/>
        <v>464.3804088102093</v>
      </c>
      <c r="I259" s="115">
        <f t="shared" si="39"/>
        <v>443.40040881020929</v>
      </c>
      <c r="J259" s="115">
        <f>ROUND(((' Kalkulacja - LIBOR'!K259*' Kalkulacja - LIBOR'!O259*(' Kalkulacja - LIBOR'!C259-C258))/365),2)</f>
        <v>20.98</v>
      </c>
      <c r="K259" s="115">
        <f>' Kalkulacja - LIBOR'!K258-' Kalkulacja - LIBOR'!I258</f>
        <v>48944.446362589006</v>
      </c>
      <c r="L259" s="116">
        <f t="shared" si="40"/>
        <v>207333.56923656331</v>
      </c>
      <c r="M259" s="116">
        <f t="shared" si="36"/>
        <v>1967.1618497609279</v>
      </c>
      <c r="N259" s="108">
        <f>VLOOKUP(C259,'Kursy NBP'!A255:C50955,3,TRUE)</f>
        <v>4.2361000000000004</v>
      </c>
      <c r="O259" s="117">
        <f t="shared" si="44"/>
        <v>5.3939999999999995E-3</v>
      </c>
      <c r="P259" s="118">
        <f t="shared" si="43"/>
        <v>1.3</v>
      </c>
      <c r="Q259" s="111">
        <f>VLOOKUP(C259,LIBOR3M!A252:B5955,2,TRUE)</f>
        <v>-0.76060000000000005</v>
      </c>
      <c r="R259" s="111">
        <f>1+(' Kalkulacja - LIBOR'!O259/12)</f>
        <v>1.0004495</v>
      </c>
      <c r="S259" s="111">
        <f>' Kalkulacja - LIBOR'!S258-1</f>
        <v>108</v>
      </c>
      <c r="T259" s="111">
        <f>POWER(' Kalkulacja - LIBOR'!R259,' Kalkulacja - LIBOR'!S259)</f>
        <v>1.0497322089592267</v>
      </c>
      <c r="U259" s="119">
        <f t="shared" si="37"/>
        <v>1008.6729329779141</v>
      </c>
      <c r="V259" s="120">
        <f t="shared" si="45"/>
        <v>238.1135792304039</v>
      </c>
      <c r="W259" s="33"/>
    </row>
    <row r="260" spans="2:23" hidden="1">
      <c r="B260" s="100">
        <v>254</v>
      </c>
      <c r="C260" s="101">
        <f t="shared" si="41"/>
        <v>47347</v>
      </c>
      <c r="D260" s="102">
        <f t="shared" si="35"/>
        <v>958.46862414316661</v>
      </c>
      <c r="E260" s="103">
        <f t="shared" si="42"/>
        <v>912.60862414316659</v>
      </c>
      <c r="F260" s="102">
        <f>ROUND(((' Kalkulacja - LIBOR'!G260*' Kalkulacja - LIBOR'!O260*(' Kalkulacja - LIBOR'!C260-' Kalkulacja - LIBOR'!C259))/365),2)</f>
        <v>45.86</v>
      </c>
      <c r="G260" s="104">
        <f>' Kalkulacja - LIBOR'!G259-' Kalkulacja - LIBOR'!E259</f>
        <v>100106.95552082013</v>
      </c>
      <c r="H260" s="105">
        <f t="shared" si="38"/>
        <v>464.37063781401883</v>
      </c>
      <c r="I260" s="106">
        <f t="shared" si="39"/>
        <v>442.15063781401886</v>
      </c>
      <c r="J260" s="106">
        <f>ROUND(((' Kalkulacja - LIBOR'!K260*' Kalkulacja - LIBOR'!O260*(' Kalkulacja - LIBOR'!C260-C259))/365),2)</f>
        <v>22.22</v>
      </c>
      <c r="K260" s="106">
        <f>' Kalkulacja - LIBOR'!K259-' Kalkulacja - LIBOR'!I259</f>
        <v>48501.045953778797</v>
      </c>
      <c r="L260" s="107">
        <f t="shared" si="40"/>
        <v>205455.28076480239</v>
      </c>
      <c r="M260" s="107">
        <f t="shared" si="36"/>
        <v>1967.1204588439655</v>
      </c>
      <c r="N260" s="108">
        <f>VLOOKUP(C260,'Kursy NBP'!A256:C50956,3,TRUE)</f>
        <v>4.2361000000000004</v>
      </c>
      <c r="O260" s="109">
        <f t="shared" si="44"/>
        <v>5.3939999999999995E-3</v>
      </c>
      <c r="P260" s="110">
        <f t="shared" si="43"/>
        <v>1.3</v>
      </c>
      <c r="Q260" s="111">
        <f>VLOOKUP(C260,LIBOR3M!A253:B5955,2,TRUE)</f>
        <v>-0.76060000000000005</v>
      </c>
      <c r="R260" s="112">
        <f>1+(' Kalkulacja - LIBOR'!O260/12)</f>
        <v>1.0004495</v>
      </c>
      <c r="S260" s="112">
        <f>' Kalkulacja - LIBOR'!S259-1</f>
        <v>107</v>
      </c>
      <c r="T260" s="112">
        <f>POWER(' Kalkulacja - LIBOR'!R260,' Kalkulacja - LIBOR'!S260)</f>
        <v>1.0492605663346588</v>
      </c>
      <c r="U260" s="113">
        <f t="shared" si="37"/>
        <v>1008.6518347007989</v>
      </c>
      <c r="V260" s="114">
        <f t="shared" si="45"/>
        <v>238.1085986404473</v>
      </c>
      <c r="W260" s="33"/>
    </row>
    <row r="261" spans="2:23" hidden="1">
      <c r="B261" s="100">
        <v>255</v>
      </c>
      <c r="C261" s="101">
        <f t="shared" si="41"/>
        <v>47378</v>
      </c>
      <c r="D261" s="102">
        <f t="shared" si="35"/>
        <v>958.47695257950147</v>
      </c>
      <c r="E261" s="103">
        <f t="shared" si="42"/>
        <v>913.03695257950153</v>
      </c>
      <c r="F261" s="102">
        <f>ROUND(((' Kalkulacja - LIBOR'!G261*' Kalkulacja - LIBOR'!O261*(' Kalkulacja - LIBOR'!C261-' Kalkulacja - LIBOR'!C260))/365),2)</f>
        <v>45.44</v>
      </c>
      <c r="G261" s="104">
        <f>' Kalkulacja - LIBOR'!G260-' Kalkulacja - LIBOR'!E260</f>
        <v>99194.346896676972</v>
      </c>
      <c r="H261" s="115">
        <f t="shared" si="38"/>
        <v>464.37468432312772</v>
      </c>
      <c r="I261" s="115">
        <f t="shared" si="39"/>
        <v>442.35468432312774</v>
      </c>
      <c r="J261" s="115">
        <f>ROUND(((' Kalkulacja - LIBOR'!K261*' Kalkulacja - LIBOR'!O261*(' Kalkulacja - LIBOR'!C261-C260))/365),2)</f>
        <v>22.02</v>
      </c>
      <c r="K261" s="115">
        <f>' Kalkulacja - LIBOR'!K260-' Kalkulacja - LIBOR'!I260</f>
        <v>48058.895315964779</v>
      </c>
      <c r="L261" s="116">
        <f t="shared" si="40"/>
        <v>203582.28644795841</v>
      </c>
      <c r="M261" s="116">
        <f t="shared" si="36"/>
        <v>1967.1376002612014</v>
      </c>
      <c r="N261" s="108">
        <f>VLOOKUP(C261,'Kursy NBP'!A257:C50957,3,TRUE)</f>
        <v>4.2361000000000004</v>
      </c>
      <c r="O261" s="117">
        <f t="shared" si="44"/>
        <v>5.3939999999999995E-3</v>
      </c>
      <c r="P261" s="118">
        <f t="shared" si="43"/>
        <v>1.3</v>
      </c>
      <c r="Q261" s="111">
        <f>VLOOKUP(C261,LIBOR3M!A254:B5957,2,TRUE)</f>
        <v>-0.76060000000000005</v>
      </c>
      <c r="R261" s="111">
        <f>1+(' Kalkulacja - LIBOR'!O261/12)</f>
        <v>1.0004495</v>
      </c>
      <c r="S261" s="111">
        <f>' Kalkulacja - LIBOR'!S260-1</f>
        <v>106</v>
      </c>
      <c r="T261" s="111">
        <f>POWER(' Kalkulacja - LIBOR'!R261,' Kalkulacja - LIBOR'!S261)</f>
        <v>1.0487891356181986</v>
      </c>
      <c r="U261" s="119">
        <f t="shared" si="37"/>
        <v>1008.6606476817</v>
      </c>
      <c r="V261" s="120">
        <f t="shared" si="45"/>
        <v>238.11067908729726</v>
      </c>
      <c r="W261" s="33"/>
    </row>
    <row r="262" spans="2:23" hidden="1">
      <c r="B262" s="100">
        <v>256</v>
      </c>
      <c r="C262" s="101">
        <f t="shared" si="41"/>
        <v>47408</v>
      </c>
      <c r="D262" s="102">
        <f t="shared" si="35"/>
        <v>958.48526305743428</v>
      </c>
      <c r="E262" s="103">
        <f t="shared" si="42"/>
        <v>914.91526305743423</v>
      </c>
      <c r="F262" s="102">
        <f>ROUND(((' Kalkulacja - LIBOR'!G262*' Kalkulacja - LIBOR'!O262*(' Kalkulacja - LIBOR'!C262-' Kalkulacja - LIBOR'!C261))/365),2)</f>
        <v>43.57</v>
      </c>
      <c r="G262" s="104">
        <f>' Kalkulacja - LIBOR'!G261-' Kalkulacja - LIBOR'!E261</f>
        <v>98281.309944097477</v>
      </c>
      <c r="H262" s="105">
        <f t="shared" si="38"/>
        <v>464.37875623721328</v>
      </c>
      <c r="I262" s="106">
        <f t="shared" si="39"/>
        <v>443.26875623721327</v>
      </c>
      <c r="J262" s="106">
        <f>ROUND(((' Kalkulacja - LIBOR'!K262*' Kalkulacja - LIBOR'!O262*(' Kalkulacja - LIBOR'!C262-C261))/365),2)</f>
        <v>21.11</v>
      </c>
      <c r="K262" s="106">
        <f>' Kalkulacja - LIBOR'!K261-' Kalkulacja - LIBOR'!I261</f>
        <v>47616.540631641648</v>
      </c>
      <c r="L262" s="107">
        <f t="shared" si="40"/>
        <v>201708.42776969721</v>
      </c>
      <c r="M262" s="107">
        <f t="shared" si="36"/>
        <v>1967.1548492964594</v>
      </c>
      <c r="N262" s="108">
        <f>VLOOKUP(C262,'Kursy NBP'!A258:C50958,3,TRUE)</f>
        <v>4.2361000000000004</v>
      </c>
      <c r="O262" s="109">
        <f t="shared" si="44"/>
        <v>5.3939999999999995E-3</v>
      </c>
      <c r="P262" s="110">
        <f t="shared" si="43"/>
        <v>1.3</v>
      </c>
      <c r="Q262" s="111">
        <f>VLOOKUP(C262,LIBOR3M!A255:B5957,2,TRUE)</f>
        <v>-0.76060000000000005</v>
      </c>
      <c r="R262" s="112">
        <f>1+(' Kalkulacja - LIBOR'!O262/12)</f>
        <v>1.0004495</v>
      </c>
      <c r="S262" s="112">
        <f>' Kalkulacja - LIBOR'!S261-1</f>
        <v>105</v>
      </c>
      <c r="T262" s="112">
        <f>POWER(' Kalkulacja - LIBOR'!R262,' Kalkulacja - LIBOR'!S262)</f>
        <v>1.0483179167146355</v>
      </c>
      <c r="U262" s="113">
        <f t="shared" si="37"/>
        <v>1008.6695862390251</v>
      </c>
      <c r="V262" s="114">
        <f t="shared" si="45"/>
        <v>238.11278917849555</v>
      </c>
      <c r="W262" s="33"/>
    </row>
    <row r="263" spans="2:23" hidden="1">
      <c r="B263" s="100">
        <v>257</v>
      </c>
      <c r="C263" s="101">
        <f t="shared" si="41"/>
        <v>47438</v>
      </c>
      <c r="D263" s="102">
        <f t="shared" si="35"/>
        <v>958.47928330321736</v>
      </c>
      <c r="E263" s="103">
        <f t="shared" si="42"/>
        <v>915.3092833032174</v>
      </c>
      <c r="F263" s="102">
        <f>ROUND(((' Kalkulacja - LIBOR'!G263*' Kalkulacja - LIBOR'!O263*(' Kalkulacja - LIBOR'!C263-' Kalkulacja - LIBOR'!C262))/365),2)</f>
        <v>43.17</v>
      </c>
      <c r="G263" s="104">
        <f>' Kalkulacja - LIBOR'!G262-' Kalkulacja - LIBOR'!E262</f>
        <v>97366.394681040038</v>
      </c>
      <c r="H263" s="115">
        <f t="shared" si="38"/>
        <v>464.37586568058487</v>
      </c>
      <c r="I263" s="115">
        <f t="shared" si="39"/>
        <v>443.46586568058484</v>
      </c>
      <c r="J263" s="115">
        <f>ROUND(((' Kalkulacja - LIBOR'!K263*' Kalkulacja - LIBOR'!O263*(' Kalkulacja - LIBOR'!C263-C262))/365),2)</f>
        <v>20.91</v>
      </c>
      <c r="K263" s="115">
        <f>' Kalkulacja - LIBOR'!K262-' Kalkulacja - LIBOR'!I262</f>
        <v>47173.271875404433</v>
      </c>
      <c r="L263" s="116">
        <f t="shared" si="40"/>
        <v>199830.69699140073</v>
      </c>
      <c r="M263" s="116">
        <f t="shared" ref="M263:M291" si="46">H263*N263</f>
        <v>1967.1426046095257</v>
      </c>
      <c r="N263" s="108">
        <f>VLOOKUP(C263,'Kursy NBP'!A259:C50959,3,TRUE)</f>
        <v>4.2361000000000004</v>
      </c>
      <c r="O263" s="117">
        <f t="shared" si="44"/>
        <v>5.3939999999999995E-3</v>
      </c>
      <c r="P263" s="118">
        <f t="shared" si="43"/>
        <v>1.3</v>
      </c>
      <c r="Q263" s="111">
        <f>VLOOKUP(C263,LIBOR3M!A256:B5959,2,TRUE)</f>
        <v>-0.76060000000000005</v>
      </c>
      <c r="R263" s="111">
        <f>1+(' Kalkulacja - LIBOR'!O263/12)</f>
        <v>1.0004495</v>
      </c>
      <c r="S263" s="111">
        <f>' Kalkulacja - LIBOR'!S262-1</f>
        <v>104</v>
      </c>
      <c r="T263" s="111">
        <f>POWER(' Kalkulacja - LIBOR'!R263,' Kalkulacja - LIBOR'!S263)</f>
        <v>1.0478469095288021</v>
      </c>
      <c r="U263" s="119">
        <f t="shared" si="37"/>
        <v>1008.6633213063084</v>
      </c>
      <c r="V263" s="120">
        <f t="shared" si="45"/>
        <v>238.11131023967997</v>
      </c>
      <c r="W263" s="33"/>
    </row>
    <row r="264" spans="2:23" hidden="1">
      <c r="B264" s="100">
        <v>258</v>
      </c>
      <c r="C264" s="101">
        <f t="shared" si="41"/>
        <v>47469</v>
      </c>
      <c r="D264" s="102">
        <f t="shared" si="35"/>
        <v>958.47335867878178</v>
      </c>
      <c r="E264" s="103">
        <f t="shared" si="42"/>
        <v>914.28335867878172</v>
      </c>
      <c r="F264" s="102">
        <f>ROUND(((' Kalkulacja - LIBOR'!G264*' Kalkulacja - LIBOR'!O264*(' Kalkulacja - LIBOR'!C264-' Kalkulacja - LIBOR'!C263))/365),2)</f>
        <v>44.19</v>
      </c>
      <c r="G264" s="104">
        <f>' Kalkulacja - LIBOR'!G263-' Kalkulacja - LIBOR'!E263</f>
        <v>96451.085397736824</v>
      </c>
      <c r="H264" s="105">
        <f t="shared" ref="H264:H291" si="47">K264*T264*((R264-1)/(T264-1))</f>
        <v>464.37294025100624</v>
      </c>
      <c r="I264" s="106">
        <f t="shared" ref="I264:I291" si="48">H264-J264</f>
        <v>442.96294025100622</v>
      </c>
      <c r="J264" s="106">
        <f>ROUND(((' Kalkulacja - LIBOR'!K264*' Kalkulacja - LIBOR'!O264*(' Kalkulacja - LIBOR'!C264-C263))/365),2)</f>
        <v>21.41</v>
      </c>
      <c r="K264" s="106">
        <f>' Kalkulacja - LIBOR'!K263-' Kalkulacja - LIBOR'!I263</f>
        <v>46729.806009723849</v>
      </c>
      <c r="L264" s="107">
        <f t="shared" ref="L264:L291" si="49">K264*N264</f>
        <v>197952.13123779121</v>
      </c>
      <c r="M264" s="107">
        <f t="shared" si="46"/>
        <v>1967.1302121972878</v>
      </c>
      <c r="N264" s="108">
        <f>VLOOKUP(C264,'Kursy NBP'!A260:C50960,3,TRUE)</f>
        <v>4.2361000000000004</v>
      </c>
      <c r="O264" s="109">
        <f t="shared" si="44"/>
        <v>5.3939999999999995E-3</v>
      </c>
      <c r="P264" s="110">
        <f t="shared" si="43"/>
        <v>1.3</v>
      </c>
      <c r="Q264" s="111">
        <f>VLOOKUP(C264,LIBOR3M!A257:B5959,2,TRUE)</f>
        <v>-0.76060000000000005</v>
      </c>
      <c r="R264" s="112">
        <f>1+(' Kalkulacja - LIBOR'!O264/12)</f>
        <v>1.0004495</v>
      </c>
      <c r="S264" s="112">
        <f>' Kalkulacja - LIBOR'!S263-1</f>
        <v>103</v>
      </c>
      <c r="T264" s="112">
        <f>POWER(' Kalkulacja - LIBOR'!R264,' Kalkulacja - LIBOR'!S264)</f>
        <v>1.0473761139655744</v>
      </c>
      <c r="U264" s="113">
        <f t="shared" si="37"/>
        <v>1008.6568535185061</v>
      </c>
      <c r="V264" s="114">
        <f t="shared" si="45"/>
        <v>238.10978341363659</v>
      </c>
      <c r="W264" s="33"/>
    </row>
    <row r="265" spans="2:23" hidden="1">
      <c r="B265" s="100">
        <v>259</v>
      </c>
      <c r="C265" s="101">
        <f t="shared" ref="C265:C291" si="50">WORKDAY(EOMONTH(C264,1),-10)</f>
        <v>47500</v>
      </c>
      <c r="D265" s="102">
        <f t="shared" si="35"/>
        <v>958.48173827181495</v>
      </c>
      <c r="E265" s="103">
        <f t="shared" ref="E265:E291" si="51">D265-F265</f>
        <v>914.71173827181497</v>
      </c>
      <c r="F265" s="102">
        <f>ROUND(((' Kalkulacja - LIBOR'!G265*' Kalkulacja - LIBOR'!O265*(' Kalkulacja - LIBOR'!C265-' Kalkulacja - LIBOR'!C264))/365),2)</f>
        <v>43.77</v>
      </c>
      <c r="G265" s="104">
        <f>' Kalkulacja - LIBOR'!G264-' Kalkulacja - LIBOR'!E264</f>
        <v>95536.80203905805</v>
      </c>
      <c r="H265" s="115">
        <f t="shared" si="47"/>
        <v>464.37700297112087</v>
      </c>
      <c r="I265" s="115">
        <f t="shared" si="48"/>
        <v>443.17700297112088</v>
      </c>
      <c r="J265" s="115">
        <f>ROUND(((' Kalkulacja - LIBOR'!K265*' Kalkulacja - LIBOR'!O265*(' Kalkulacja - LIBOR'!C265-C264))/365),2)</f>
        <v>21.2</v>
      </c>
      <c r="K265" s="115">
        <f>' Kalkulacja - LIBOR'!K264-' Kalkulacja - LIBOR'!I264</f>
        <v>46286.843069472845</v>
      </c>
      <c r="L265" s="116">
        <f t="shared" si="49"/>
        <v>196075.69592659394</v>
      </c>
      <c r="M265" s="116">
        <f t="shared" si="46"/>
        <v>1967.1474222859654</v>
      </c>
      <c r="N265" s="108">
        <f>VLOOKUP(C265,'Kursy NBP'!A261:C50961,3,TRUE)</f>
        <v>4.2361000000000004</v>
      </c>
      <c r="O265" s="117">
        <f t="shared" si="44"/>
        <v>5.3939999999999995E-3</v>
      </c>
      <c r="P265" s="118">
        <f t="shared" ref="P265:P291" si="52">P264</f>
        <v>1.3</v>
      </c>
      <c r="Q265" s="111">
        <f>VLOOKUP(C265,LIBOR3M!A258:B5961,2,TRUE)</f>
        <v>-0.76060000000000005</v>
      </c>
      <c r="R265" s="111">
        <f>1+(' Kalkulacja - LIBOR'!O265/12)</f>
        <v>1.0004495</v>
      </c>
      <c r="S265" s="111">
        <f>' Kalkulacja - LIBOR'!S264-1</f>
        <v>102</v>
      </c>
      <c r="T265" s="111">
        <f>POWER(' Kalkulacja - LIBOR'!R265,' Kalkulacja - LIBOR'!S265)</f>
        <v>1.0469055299298708</v>
      </c>
      <c r="U265" s="119">
        <f t="shared" si="37"/>
        <v>1008.6656840141504</v>
      </c>
      <c r="V265" s="120">
        <f t="shared" si="45"/>
        <v>238.11186799512532</v>
      </c>
      <c r="W265" s="33"/>
    </row>
    <row r="266" spans="2:23" ht="14.4" customHeight="1">
      <c r="B266" s="100">
        <v>260</v>
      </c>
      <c r="C266" s="101">
        <f t="shared" si="50"/>
        <v>47528</v>
      </c>
      <c r="D266" s="102">
        <f t="shared" si="35"/>
        <v>958.49010747711338</v>
      </c>
      <c r="E266" s="103">
        <f t="shared" si="51"/>
        <v>919.34010747711341</v>
      </c>
      <c r="F266" s="102">
        <f>ROUND(((' Kalkulacja - LIBOR'!G266*' Kalkulacja - LIBOR'!O266*(' Kalkulacja - LIBOR'!C266-' Kalkulacja - LIBOR'!C265))/365),2)</f>
        <v>39.15</v>
      </c>
      <c r="G266" s="104">
        <f>' Kalkulacja - LIBOR'!G265-' Kalkulacja - LIBOR'!E265</f>
        <v>94622.090300786236</v>
      </c>
      <c r="H266" s="105">
        <f t="shared" si="47"/>
        <v>464.38099470796641</v>
      </c>
      <c r="I266" s="106">
        <f t="shared" si="48"/>
        <v>445.41099470796644</v>
      </c>
      <c r="J266" s="106">
        <f>ROUND(((' Kalkulacja - LIBOR'!K266*' Kalkulacja - LIBOR'!O266*(' Kalkulacja - LIBOR'!C266-C265))/365),2)</f>
        <v>18.97</v>
      </c>
      <c r="K266" s="106">
        <f>' Kalkulacja - LIBOR'!K265-' Kalkulacja - LIBOR'!I265</f>
        <v>45843.666066501726</v>
      </c>
      <c r="L266" s="107">
        <f t="shared" si="49"/>
        <v>194198.35382430797</v>
      </c>
      <c r="M266" s="107">
        <f t="shared" si="46"/>
        <v>1967.1643316824168</v>
      </c>
      <c r="N266" s="108">
        <f>VLOOKUP(C266,'Kursy NBP'!A262:C50962,3,TRUE)</f>
        <v>4.2361000000000004</v>
      </c>
      <c r="O266" s="109">
        <f t="shared" si="44"/>
        <v>5.3939999999999995E-3</v>
      </c>
      <c r="P266" s="110">
        <f t="shared" si="52"/>
        <v>1.3</v>
      </c>
      <c r="Q266" s="111">
        <f>VLOOKUP(C266,LIBOR3M!A259:B5961,2,TRUE)</f>
        <v>-0.76060000000000005</v>
      </c>
      <c r="R266" s="112">
        <f>1+(' Kalkulacja - LIBOR'!O266/12)</f>
        <v>1.0004495</v>
      </c>
      <c r="S266" s="112">
        <f>' Kalkulacja - LIBOR'!S265-1</f>
        <v>101</v>
      </c>
      <c r="T266" s="112">
        <f>POWER(' Kalkulacja - LIBOR'!R266,' Kalkulacja - LIBOR'!S266)</f>
        <v>1.0464351573266526</v>
      </c>
      <c r="U266" s="113">
        <f t="shared" si="37"/>
        <v>1008.6742242053034</v>
      </c>
      <c r="V266" s="114">
        <f t="shared" si="45"/>
        <v>238.11388404553796</v>
      </c>
      <c r="W266" s="33"/>
    </row>
    <row r="267" spans="2:23" s="33" customFormat="1">
      <c r="B267" s="100">
        <v>261</v>
      </c>
      <c r="C267" s="101">
        <f t="shared" si="50"/>
        <v>47560</v>
      </c>
      <c r="D267" s="102">
        <f t="shared" ref="D267:D291" si="53">G267*T267*((R267-1)/(T267-1))</f>
        <v>958.4555076392827</v>
      </c>
      <c r="E267" s="103">
        <f t="shared" si="51"/>
        <v>914.14550763928264</v>
      </c>
      <c r="F267" s="102">
        <f>ROUND(((' Kalkulacja - LIBOR'!G267*' Kalkulacja - LIBOR'!O267*(' Kalkulacja - LIBOR'!C267-' Kalkulacja - LIBOR'!C266))/365),2)</f>
        <v>44.31</v>
      </c>
      <c r="G267" s="104">
        <f>' Kalkulacja - LIBOR'!G266-' Kalkulacja - LIBOR'!E266</f>
        <v>93702.750193309126</v>
      </c>
      <c r="H267" s="115">
        <f t="shared" si="47"/>
        <v>464.36425314100046</v>
      </c>
      <c r="I267" s="115">
        <f t="shared" si="48"/>
        <v>442.89425314100049</v>
      </c>
      <c r="J267" s="115">
        <f>ROUND(((' Kalkulacja - LIBOR'!K267*' Kalkulacja - LIBOR'!O267*(' Kalkulacja - LIBOR'!C267-C266))/365),2)</f>
        <v>21.47</v>
      </c>
      <c r="K267" s="115">
        <f>' Kalkulacja - LIBOR'!K266-' Kalkulacja - LIBOR'!I266</f>
        <v>45398.255071793763</v>
      </c>
      <c r="L267" s="116">
        <f t="shared" si="49"/>
        <v>192311.54830962559</v>
      </c>
      <c r="M267" s="116">
        <f t="shared" si="46"/>
        <v>1967.0934127305923</v>
      </c>
      <c r="N267" s="108">
        <f>VLOOKUP(C267,'Kursy NBP'!A263:C50963,3,TRUE)</f>
        <v>4.2361000000000004</v>
      </c>
      <c r="O267" s="117">
        <f t="shared" si="44"/>
        <v>5.3939999999999995E-3</v>
      </c>
      <c r="P267" s="118">
        <f t="shared" si="52"/>
        <v>1.3</v>
      </c>
      <c r="Q267" s="111">
        <f>VLOOKUP(C267,LIBOR3M!A260:B5963,2,TRUE)</f>
        <v>-0.76060000000000005</v>
      </c>
      <c r="R267" s="111">
        <f>1+(' Kalkulacja - LIBOR'!O267/12)</f>
        <v>1.0004495</v>
      </c>
      <c r="S267" s="111">
        <f>' Kalkulacja - LIBOR'!S266-1</f>
        <v>100</v>
      </c>
      <c r="T267" s="111">
        <f>POWER(' Kalkulacja - LIBOR'!R267,' Kalkulacja - LIBOR'!S267)</f>
        <v>1.0459649960609232</v>
      </c>
      <c r="U267" s="119">
        <f t="shared" ref="U267:U291" si="54">M267-D267</f>
        <v>1008.6379050913096</v>
      </c>
      <c r="V267" s="120">
        <f t="shared" si="45"/>
        <v>238.10531033056571</v>
      </c>
    </row>
    <row r="268" spans="2:23">
      <c r="B268" s="100">
        <v>262</v>
      </c>
      <c r="C268" s="101">
        <f t="shared" si="50"/>
        <v>47589</v>
      </c>
      <c r="D268" s="102">
        <f t="shared" si="53"/>
        <v>958.47813601512985</v>
      </c>
      <c r="E268" s="103">
        <f t="shared" si="51"/>
        <v>918.70813601512987</v>
      </c>
      <c r="F268" s="102">
        <f>ROUND(((' Kalkulacja - LIBOR'!G268*' Kalkulacja - LIBOR'!O268*(' Kalkulacja - LIBOR'!C268-' Kalkulacja - LIBOR'!C267))/365),2)</f>
        <v>39.770000000000003</v>
      </c>
      <c r="G268" s="104">
        <f>' Kalkulacja - LIBOR'!G267-' Kalkulacja - LIBOR'!E267</f>
        <v>92788.604685669838</v>
      </c>
      <c r="H268" s="105">
        <f t="shared" si="47"/>
        <v>464.37523861164897</v>
      </c>
      <c r="I268" s="106">
        <f t="shared" si="48"/>
        <v>445.10523861164899</v>
      </c>
      <c r="J268" s="106">
        <f>ROUND(((' Kalkulacja - LIBOR'!K268*' Kalkulacja - LIBOR'!O268*(' Kalkulacja - LIBOR'!C268-C267))/365),2)</f>
        <v>19.27</v>
      </c>
      <c r="K268" s="106">
        <f>' Kalkulacja - LIBOR'!K267-' Kalkulacja - LIBOR'!I267</f>
        <v>44955.360818652764</v>
      </c>
      <c r="L268" s="107">
        <f t="shared" si="49"/>
        <v>190435.40396389499</v>
      </c>
      <c r="M268" s="107">
        <f t="shared" si="46"/>
        <v>1967.1399482828065</v>
      </c>
      <c r="N268" s="108">
        <f>VLOOKUP(C268,'Kursy NBP'!A264:C50964,3,TRUE)</f>
        <v>4.2361000000000004</v>
      </c>
      <c r="O268" s="109">
        <f t="shared" si="44"/>
        <v>5.3939999999999995E-3</v>
      </c>
      <c r="P268" s="110">
        <f t="shared" si="52"/>
        <v>1.3</v>
      </c>
      <c r="Q268" s="111">
        <f>VLOOKUP(C268,LIBOR3M!A261:B5963,2,TRUE)</f>
        <v>-0.76060000000000005</v>
      </c>
      <c r="R268" s="112">
        <f>1+(' Kalkulacja - LIBOR'!O268/12)</f>
        <v>1.0004495</v>
      </c>
      <c r="S268" s="112">
        <f>' Kalkulacja - LIBOR'!S267-1</f>
        <v>99</v>
      </c>
      <c r="T268" s="112">
        <f>POWER(' Kalkulacja - LIBOR'!R268,' Kalkulacja - LIBOR'!S268)</f>
        <v>1.0454950460377288</v>
      </c>
      <c r="U268" s="113">
        <f t="shared" si="54"/>
        <v>1008.6618122676766</v>
      </c>
      <c r="V268" s="114">
        <f t="shared" si="45"/>
        <v>238.11095400667514</v>
      </c>
      <c r="W268" s="33"/>
    </row>
    <row r="269" spans="2:23">
      <c r="B269" s="100">
        <v>263</v>
      </c>
      <c r="C269" s="101">
        <f t="shared" si="50"/>
        <v>47620</v>
      </c>
      <c r="D269" s="102">
        <f t="shared" si="53"/>
        <v>958.4579123133376</v>
      </c>
      <c r="E269" s="103">
        <f t="shared" si="51"/>
        <v>916.36791231333757</v>
      </c>
      <c r="F269" s="102">
        <f>ROUND(((' Kalkulacja - LIBOR'!G269*' Kalkulacja - LIBOR'!O269*(' Kalkulacja - LIBOR'!C269-' Kalkulacja - LIBOR'!C268))/365),2)</f>
        <v>42.09</v>
      </c>
      <c r="G269" s="104">
        <f>' Kalkulacja - LIBOR'!G268-' Kalkulacja - LIBOR'!E268</f>
        <v>91869.896549654703</v>
      </c>
      <c r="H269" s="115">
        <f t="shared" si="47"/>
        <v>464.36545856695687</v>
      </c>
      <c r="I269" s="115">
        <f t="shared" si="48"/>
        <v>443.97545856695689</v>
      </c>
      <c r="J269" s="115">
        <f>ROUND(((' Kalkulacja - LIBOR'!K269*' Kalkulacja - LIBOR'!O269*(' Kalkulacja - LIBOR'!C269-C268))/365),2)</f>
        <v>20.39</v>
      </c>
      <c r="K269" s="115">
        <f>' Kalkulacja - LIBOR'!K268-' Kalkulacja - LIBOR'!I268</f>
        <v>44510.255580041114</v>
      </c>
      <c r="L269" s="116">
        <f t="shared" si="49"/>
        <v>188549.89366261219</v>
      </c>
      <c r="M269" s="116">
        <f t="shared" si="46"/>
        <v>1967.0985190354861</v>
      </c>
      <c r="N269" s="108">
        <f>VLOOKUP(C269,'Kursy NBP'!A265:C50965,3,TRUE)</f>
        <v>4.2361000000000004</v>
      </c>
      <c r="O269" s="117">
        <f t="shared" si="44"/>
        <v>5.3939999999999995E-3</v>
      </c>
      <c r="P269" s="118">
        <f t="shared" si="52"/>
        <v>1.3</v>
      </c>
      <c r="Q269" s="111">
        <f>VLOOKUP(C269,LIBOR3M!A262:B5965,2,TRUE)</f>
        <v>-0.76060000000000005</v>
      </c>
      <c r="R269" s="111">
        <f>1+(' Kalkulacja - LIBOR'!O269/12)</f>
        <v>1.0004495</v>
      </c>
      <c r="S269" s="111">
        <f>' Kalkulacja - LIBOR'!S268-1</f>
        <v>98</v>
      </c>
      <c r="T269" s="111">
        <f>POWER(' Kalkulacja - LIBOR'!R269,' Kalkulacja - LIBOR'!S269)</f>
        <v>1.0450253071621596</v>
      </c>
      <c r="U269" s="119">
        <f t="shared" si="54"/>
        <v>1008.6406067221485</v>
      </c>
      <c r="V269" s="120">
        <f t="shared" si="45"/>
        <v>238.10594809427266</v>
      </c>
      <c r="W269" s="33"/>
    </row>
    <row r="270" spans="2:23">
      <c r="B270" s="100">
        <v>264</v>
      </c>
      <c r="C270" s="101">
        <f t="shared" si="50"/>
        <v>47651</v>
      </c>
      <c r="D270" s="102">
        <f t="shared" si="53"/>
        <v>958.46628454192319</v>
      </c>
      <c r="E270" s="103">
        <f t="shared" si="51"/>
        <v>916.79628454192323</v>
      </c>
      <c r="F270" s="102">
        <f>ROUND(((' Kalkulacja - LIBOR'!G270*' Kalkulacja - LIBOR'!O270*(' Kalkulacja - LIBOR'!C270-' Kalkulacja - LIBOR'!C269))/365),2)</f>
        <v>41.67</v>
      </c>
      <c r="G270" s="104">
        <f>' Kalkulacja - LIBOR'!G269-' Kalkulacja - LIBOR'!E269</f>
        <v>90953.528637341369</v>
      </c>
      <c r="H270" s="105">
        <f t="shared" si="47"/>
        <v>464.36949082009284</v>
      </c>
      <c r="I270" s="106">
        <f t="shared" si="48"/>
        <v>444.17949082009284</v>
      </c>
      <c r="J270" s="106">
        <f>ROUND(((' Kalkulacja - LIBOR'!K270*' Kalkulacja - LIBOR'!O270*(' Kalkulacja - LIBOR'!C270-C269))/365),2)</f>
        <v>20.190000000000001</v>
      </c>
      <c r="K270" s="106">
        <f>' Kalkulacja - LIBOR'!K269-' Kalkulacja - LIBOR'!I269</f>
        <v>44066.280121474156</v>
      </c>
      <c r="L270" s="107">
        <f t="shared" si="49"/>
        <v>186669.16922257669</v>
      </c>
      <c r="M270" s="107">
        <f t="shared" si="46"/>
        <v>1967.1156000629956</v>
      </c>
      <c r="N270" s="108">
        <f>VLOOKUP(C270,'Kursy NBP'!A266:C50966,3,TRUE)</f>
        <v>4.2361000000000004</v>
      </c>
      <c r="O270" s="109">
        <f t="shared" si="44"/>
        <v>5.3939999999999995E-3</v>
      </c>
      <c r="P270" s="110">
        <f t="shared" si="52"/>
        <v>1.3</v>
      </c>
      <c r="Q270" s="111">
        <f>VLOOKUP(C270,LIBOR3M!A263:B5965,2,TRUE)</f>
        <v>-0.76060000000000005</v>
      </c>
      <c r="R270" s="112">
        <f>1+(' Kalkulacja - LIBOR'!O270/12)</f>
        <v>1.0004495</v>
      </c>
      <c r="S270" s="112">
        <f>' Kalkulacja - LIBOR'!S269-1</f>
        <v>97</v>
      </c>
      <c r="T270" s="112">
        <f>POWER(' Kalkulacja - LIBOR'!R270,' Kalkulacja - LIBOR'!S270)</f>
        <v>1.0445557793393465</v>
      </c>
      <c r="U270" s="113">
        <f t="shared" si="54"/>
        <v>1008.6493155210724</v>
      </c>
      <c r="V270" s="114">
        <f t="shared" si="45"/>
        <v>238.10800394727988</v>
      </c>
      <c r="W270" s="33"/>
    </row>
    <row r="271" spans="2:23">
      <c r="B271" s="100">
        <v>265</v>
      </c>
      <c r="C271" s="101">
        <f t="shared" si="50"/>
        <v>47681</v>
      </c>
      <c r="D271" s="102">
        <f t="shared" si="53"/>
        <v>958.47465594533753</v>
      </c>
      <c r="E271" s="103">
        <f t="shared" si="51"/>
        <v>918.55465594533757</v>
      </c>
      <c r="F271" s="102">
        <f>ROUND(((' Kalkulacja - LIBOR'!G271*' Kalkulacja - LIBOR'!O271*(' Kalkulacja - LIBOR'!C271-' Kalkulacja - LIBOR'!C270))/365),2)</f>
        <v>39.92</v>
      </c>
      <c r="G271" s="104">
        <f>' Kalkulacja - LIBOR'!G270-' Kalkulacja - LIBOR'!E270</f>
        <v>90036.732352799445</v>
      </c>
      <c r="H271" s="115">
        <f t="shared" si="47"/>
        <v>464.37355955731834</v>
      </c>
      <c r="I271" s="115">
        <f t="shared" si="48"/>
        <v>445.03355955731837</v>
      </c>
      <c r="J271" s="115">
        <f>ROUND(((' Kalkulacja - LIBOR'!K271*' Kalkulacja - LIBOR'!O271*(' Kalkulacja - LIBOR'!C271-C270))/365),2)</f>
        <v>19.34</v>
      </c>
      <c r="K271" s="115">
        <f>' Kalkulacja - LIBOR'!K270-' Kalkulacja - LIBOR'!I270</f>
        <v>43622.100630654066</v>
      </c>
      <c r="L271" s="116">
        <f t="shared" si="49"/>
        <v>184787.58048151369</v>
      </c>
      <c r="M271" s="116">
        <f t="shared" si="46"/>
        <v>1967.1328356407564</v>
      </c>
      <c r="N271" s="108">
        <f>VLOOKUP(C271,'Kursy NBP'!A267:C50967,3,TRUE)</f>
        <v>4.2361000000000004</v>
      </c>
      <c r="O271" s="117">
        <f t="shared" si="44"/>
        <v>5.3939999999999995E-3</v>
      </c>
      <c r="P271" s="118">
        <f t="shared" si="52"/>
        <v>1.3</v>
      </c>
      <c r="Q271" s="111">
        <f>VLOOKUP(C271,LIBOR3M!A264:B5967,2,TRUE)</f>
        <v>-0.76060000000000005</v>
      </c>
      <c r="R271" s="111">
        <f>1+(' Kalkulacja - LIBOR'!O271/12)</f>
        <v>1.0004495</v>
      </c>
      <c r="S271" s="111">
        <f>' Kalkulacja - LIBOR'!S270-1</f>
        <v>96</v>
      </c>
      <c r="T271" s="111">
        <f>POWER(' Kalkulacja - LIBOR'!R271,' Kalkulacja - LIBOR'!S271)</f>
        <v>1.0440864624744643</v>
      </c>
      <c r="U271" s="119">
        <f t="shared" si="54"/>
        <v>1008.6581796954189</v>
      </c>
      <c r="V271" s="120">
        <f t="shared" si="45"/>
        <v>238.1100964791716</v>
      </c>
      <c r="W271" s="33"/>
    </row>
    <row r="272" spans="2:23">
      <c r="B272" s="100">
        <v>266</v>
      </c>
      <c r="C272" s="101">
        <f t="shared" si="50"/>
        <v>47714</v>
      </c>
      <c r="D272" s="102">
        <f t="shared" si="53"/>
        <v>958.46872442561892</v>
      </c>
      <c r="E272" s="103">
        <f t="shared" si="51"/>
        <v>915.00872442561888</v>
      </c>
      <c r="F272" s="102">
        <f>ROUND(((' Kalkulacja - LIBOR'!G272*' Kalkulacja - LIBOR'!O272*(' Kalkulacja - LIBOR'!C272-' Kalkulacja - LIBOR'!C271))/365),2)</f>
        <v>43.46</v>
      </c>
      <c r="G272" s="104">
        <f>' Kalkulacja - LIBOR'!G271-' Kalkulacja - LIBOR'!E271</f>
        <v>89118.177696854109</v>
      </c>
      <c r="H272" s="105">
        <f t="shared" si="47"/>
        <v>464.37067576544882</v>
      </c>
      <c r="I272" s="106">
        <f t="shared" si="48"/>
        <v>443.31067576544882</v>
      </c>
      <c r="J272" s="106">
        <f>ROUND(((' Kalkulacja - LIBOR'!K272*' Kalkulacja - LIBOR'!O272*(' Kalkulacja - LIBOR'!C272-C271))/365),2)</f>
        <v>21.06</v>
      </c>
      <c r="K272" s="106">
        <f>' Kalkulacja - LIBOR'!K271-' Kalkulacja - LIBOR'!I271</f>
        <v>43177.067071096746</v>
      </c>
      <c r="L272" s="107">
        <f t="shared" si="49"/>
        <v>182902.37381987294</v>
      </c>
      <c r="M272" s="107">
        <f t="shared" si="46"/>
        <v>1967.1206196100179</v>
      </c>
      <c r="N272" s="108">
        <f>VLOOKUP(C272,'Kursy NBP'!A268:C50968,3,TRUE)</f>
        <v>4.2361000000000004</v>
      </c>
      <c r="O272" s="109">
        <f t="shared" si="44"/>
        <v>5.3939999999999995E-3</v>
      </c>
      <c r="P272" s="110">
        <f t="shared" si="52"/>
        <v>1.3</v>
      </c>
      <c r="Q272" s="111">
        <f>VLOOKUP(C272,LIBOR3M!A265:B5967,2,TRUE)</f>
        <v>-0.76060000000000005</v>
      </c>
      <c r="R272" s="112">
        <f>1+(' Kalkulacja - LIBOR'!O272/12)</f>
        <v>1.0004495</v>
      </c>
      <c r="S272" s="112">
        <f>' Kalkulacja - LIBOR'!S271-1</f>
        <v>95</v>
      </c>
      <c r="T272" s="112">
        <f>POWER(' Kalkulacja - LIBOR'!R272,' Kalkulacja - LIBOR'!S272)</f>
        <v>1.0436173564727294</v>
      </c>
      <c r="U272" s="113">
        <f t="shared" si="54"/>
        <v>1008.651895184399</v>
      </c>
      <c r="V272" s="114">
        <f t="shared" si="45"/>
        <v>238.10861291858052</v>
      </c>
      <c r="W272" s="33"/>
    </row>
    <row r="273" spans="2:23">
      <c r="B273" s="100">
        <v>267</v>
      </c>
      <c r="C273" s="101">
        <f t="shared" si="50"/>
        <v>47742</v>
      </c>
      <c r="D273" s="102">
        <f t="shared" si="53"/>
        <v>958.50568728392295</v>
      </c>
      <c r="E273" s="103">
        <f t="shared" si="51"/>
        <v>922.00568728392295</v>
      </c>
      <c r="F273" s="102">
        <f>ROUND(((' Kalkulacja - LIBOR'!G273*' Kalkulacja - LIBOR'!O273*(' Kalkulacja - LIBOR'!C273-' Kalkulacja - LIBOR'!C272))/365),2)</f>
        <v>36.5</v>
      </c>
      <c r="G273" s="104">
        <f>' Kalkulacja - LIBOR'!G272-' Kalkulacja - LIBOR'!E272</f>
        <v>88203.168972428495</v>
      </c>
      <c r="H273" s="115">
        <f t="shared" si="47"/>
        <v>464.38862708815668</v>
      </c>
      <c r="I273" s="115">
        <f t="shared" si="48"/>
        <v>446.70862708815667</v>
      </c>
      <c r="J273" s="115">
        <f>ROUND(((' Kalkulacja - LIBOR'!K273*' Kalkulacja - LIBOR'!O273*(' Kalkulacja - LIBOR'!C273-C272))/365),2)</f>
        <v>17.68</v>
      </c>
      <c r="K273" s="115">
        <f>' Kalkulacja - LIBOR'!K272-' Kalkulacja - LIBOR'!I272</f>
        <v>42733.7563953313</v>
      </c>
      <c r="L273" s="116">
        <f t="shared" si="49"/>
        <v>181024.46546626295</v>
      </c>
      <c r="M273" s="116">
        <f t="shared" si="46"/>
        <v>1967.1966632081408</v>
      </c>
      <c r="N273" s="108">
        <f>VLOOKUP(C273,'Kursy NBP'!A269:C50969,3,TRUE)</f>
        <v>4.2361000000000004</v>
      </c>
      <c r="O273" s="117">
        <f t="shared" si="44"/>
        <v>5.3939999999999995E-3</v>
      </c>
      <c r="P273" s="118">
        <f t="shared" si="52"/>
        <v>1.3</v>
      </c>
      <c r="Q273" s="111">
        <f>VLOOKUP(C273,LIBOR3M!A266:B5969,2,TRUE)</f>
        <v>-0.76060000000000005</v>
      </c>
      <c r="R273" s="111">
        <f>1+(' Kalkulacja - LIBOR'!O273/12)</f>
        <v>1.0004495</v>
      </c>
      <c r="S273" s="111">
        <f>' Kalkulacja - LIBOR'!S272-1</f>
        <v>94</v>
      </c>
      <c r="T273" s="111">
        <f>POWER(' Kalkulacja - LIBOR'!R273,' Kalkulacja - LIBOR'!S273)</f>
        <v>1.043148461239402</v>
      </c>
      <c r="U273" s="119">
        <f t="shared" si="54"/>
        <v>1008.6909759242178</v>
      </c>
      <c r="V273" s="120">
        <f t="shared" si="45"/>
        <v>238.11783856004763</v>
      </c>
      <c r="W273" s="33"/>
    </row>
    <row r="274" spans="2:23">
      <c r="B274" s="100">
        <v>268</v>
      </c>
      <c r="C274" s="101">
        <f t="shared" si="50"/>
        <v>47773</v>
      </c>
      <c r="D274" s="102">
        <f t="shared" si="53"/>
        <v>958.47112519175141</v>
      </c>
      <c r="E274" s="103">
        <f t="shared" si="51"/>
        <v>918.4811251917514</v>
      </c>
      <c r="F274" s="102">
        <f>ROUND(((' Kalkulacja - LIBOR'!G274*' Kalkulacja - LIBOR'!O274*(' Kalkulacja - LIBOR'!C274-' Kalkulacja - LIBOR'!C273))/365),2)</f>
        <v>39.99</v>
      </c>
      <c r="G274" s="104">
        <f>' Kalkulacja - LIBOR'!G273-' Kalkulacja - LIBOR'!E273</f>
        <v>87281.163285144576</v>
      </c>
      <c r="H274" s="105">
        <f t="shared" si="47"/>
        <v>464.3718384349695</v>
      </c>
      <c r="I274" s="106">
        <f t="shared" si="48"/>
        <v>445.0018384349695</v>
      </c>
      <c r="J274" s="106">
        <f>ROUND(((' Kalkulacja - LIBOR'!K274*' Kalkulacja - LIBOR'!O274*(' Kalkulacja - LIBOR'!C274-C273))/365),2)</f>
        <v>19.37</v>
      </c>
      <c r="K274" s="106">
        <f>' Kalkulacja - LIBOR'!K273-' Kalkulacja - LIBOR'!I273</f>
        <v>42287.047768243145</v>
      </c>
      <c r="L274" s="107">
        <f t="shared" si="49"/>
        <v>179132.16305105481</v>
      </c>
      <c r="M274" s="107">
        <f t="shared" si="46"/>
        <v>1967.1255447943745</v>
      </c>
      <c r="N274" s="108">
        <f>VLOOKUP(C274,'Kursy NBP'!A270:C50970,3,TRUE)</f>
        <v>4.2361000000000004</v>
      </c>
      <c r="O274" s="109">
        <f t="shared" si="44"/>
        <v>5.3939999999999995E-3</v>
      </c>
      <c r="P274" s="110">
        <f t="shared" si="52"/>
        <v>1.3</v>
      </c>
      <c r="Q274" s="111">
        <f>VLOOKUP(C274,LIBOR3M!A267:B5969,2,TRUE)</f>
        <v>-0.76060000000000005</v>
      </c>
      <c r="R274" s="112">
        <f>1+(' Kalkulacja - LIBOR'!O274/12)</f>
        <v>1.0004495</v>
      </c>
      <c r="S274" s="112">
        <f>' Kalkulacja - LIBOR'!S273-1</f>
        <v>93</v>
      </c>
      <c r="T274" s="112">
        <f>POWER(' Kalkulacja - LIBOR'!R274,' Kalkulacja - LIBOR'!S274)</f>
        <v>1.0426797766797846</v>
      </c>
      <c r="U274" s="113">
        <f t="shared" si="54"/>
        <v>1008.6544196026231</v>
      </c>
      <c r="V274" s="114">
        <f t="shared" si="45"/>
        <v>238.10920884838012</v>
      </c>
      <c r="W274" s="33"/>
    </row>
    <row r="275" spans="2:23">
      <c r="B275" s="100">
        <v>269</v>
      </c>
      <c r="C275" s="101">
        <f t="shared" si="50"/>
        <v>47805</v>
      </c>
      <c r="D275" s="102">
        <f t="shared" si="53"/>
        <v>958.47952790951535</v>
      </c>
      <c r="E275" s="103">
        <f t="shared" si="51"/>
        <v>917.63952790951532</v>
      </c>
      <c r="F275" s="102">
        <f>ROUND(((' Kalkulacja - LIBOR'!G275*' Kalkulacja - LIBOR'!O275*(' Kalkulacja - LIBOR'!C275-' Kalkulacja - LIBOR'!C274))/365),2)</f>
        <v>40.840000000000003</v>
      </c>
      <c r="G275" s="104">
        <f>' Kalkulacja - LIBOR'!G274-' Kalkulacja - LIBOR'!E274</f>
        <v>86362.682159952819</v>
      </c>
      <c r="H275" s="115">
        <f t="shared" si="47"/>
        <v>464.37585571152795</v>
      </c>
      <c r="I275" s="115">
        <f t="shared" si="48"/>
        <v>444.58585571152793</v>
      </c>
      <c r="J275" s="115">
        <f>ROUND(((' Kalkulacja - LIBOR'!K275*' Kalkulacja - LIBOR'!O275*(' Kalkulacja - LIBOR'!C275-C274))/365),2)</f>
        <v>19.79</v>
      </c>
      <c r="K275" s="115">
        <f>' Kalkulacja - LIBOR'!K274-' Kalkulacja - LIBOR'!I274</f>
        <v>41842.045929808177</v>
      </c>
      <c r="L275" s="116">
        <f t="shared" si="49"/>
        <v>177247.09076326044</v>
      </c>
      <c r="M275" s="116">
        <f t="shared" si="46"/>
        <v>1967.1425623796038</v>
      </c>
      <c r="N275" s="108">
        <f>VLOOKUP(C275,'Kursy NBP'!A271:C50971,3,TRUE)</f>
        <v>4.2361000000000004</v>
      </c>
      <c r="O275" s="117">
        <f t="shared" si="44"/>
        <v>5.3939999999999995E-3</v>
      </c>
      <c r="P275" s="118">
        <f t="shared" si="52"/>
        <v>1.3</v>
      </c>
      <c r="Q275" s="111">
        <f>VLOOKUP(C275,LIBOR3M!A268:B5971,2,TRUE)</f>
        <v>-0.76060000000000005</v>
      </c>
      <c r="R275" s="111">
        <f>1+(' Kalkulacja - LIBOR'!O275/12)</f>
        <v>1.0004495</v>
      </c>
      <c r="S275" s="111">
        <f>' Kalkulacja - LIBOR'!S274-1</f>
        <v>92</v>
      </c>
      <c r="T275" s="111">
        <f>POWER(' Kalkulacja - LIBOR'!R275,' Kalkulacja - LIBOR'!S275)</f>
        <v>1.0422113026992215</v>
      </c>
      <c r="U275" s="119">
        <f t="shared" si="54"/>
        <v>1008.6630344700884</v>
      </c>
      <c r="V275" s="120">
        <f t="shared" si="45"/>
        <v>238.1112425273455</v>
      </c>
      <c r="W275" s="33"/>
    </row>
    <row r="276" spans="2:23">
      <c r="B276" s="100">
        <v>270</v>
      </c>
      <c r="C276" s="101">
        <f t="shared" si="50"/>
        <v>47834</v>
      </c>
      <c r="D276" s="102">
        <f t="shared" si="53"/>
        <v>958.50218750207398</v>
      </c>
      <c r="E276" s="103">
        <f t="shared" si="51"/>
        <v>921.88218750207398</v>
      </c>
      <c r="F276" s="102">
        <f>ROUND(((' Kalkulacja - LIBOR'!G276*' Kalkulacja - LIBOR'!O276*(' Kalkulacja - LIBOR'!C276-' Kalkulacja - LIBOR'!C275))/365),2)</f>
        <v>36.619999999999997</v>
      </c>
      <c r="G276" s="104">
        <f>' Kalkulacja - LIBOR'!G275-' Kalkulacja - LIBOR'!E275</f>
        <v>85445.042632043303</v>
      </c>
      <c r="H276" s="105">
        <f t="shared" si="47"/>
        <v>464.38687155819753</v>
      </c>
      <c r="I276" s="106">
        <f t="shared" si="48"/>
        <v>446.64687155819752</v>
      </c>
      <c r="J276" s="106">
        <f>ROUND(((' Kalkulacja - LIBOR'!K276*' Kalkulacja - LIBOR'!O276*(' Kalkulacja - LIBOR'!C276-C275))/365),2)</f>
        <v>17.739999999999998</v>
      </c>
      <c r="K276" s="106">
        <f>' Kalkulacja - LIBOR'!K275-' Kalkulacja - LIBOR'!I275</f>
        <v>41397.460074096649</v>
      </c>
      <c r="L276" s="107">
        <f t="shared" si="49"/>
        <v>175363.78061988082</v>
      </c>
      <c r="M276" s="107">
        <f t="shared" si="46"/>
        <v>1967.1892266076807</v>
      </c>
      <c r="N276" s="108">
        <f>VLOOKUP(C276,'Kursy NBP'!A272:C50972,3,TRUE)</f>
        <v>4.2361000000000004</v>
      </c>
      <c r="O276" s="109">
        <f t="shared" si="44"/>
        <v>5.3939999999999995E-3</v>
      </c>
      <c r="P276" s="110">
        <f t="shared" si="52"/>
        <v>1.3</v>
      </c>
      <c r="Q276" s="111">
        <f>VLOOKUP(C276,LIBOR3M!A269:B5971,2,TRUE)</f>
        <v>-0.76060000000000005</v>
      </c>
      <c r="R276" s="112">
        <f>1+(' Kalkulacja - LIBOR'!O276/12)</f>
        <v>1.0004495</v>
      </c>
      <c r="S276" s="112">
        <f>' Kalkulacja - LIBOR'!S275-1</f>
        <v>91</v>
      </c>
      <c r="T276" s="112">
        <f>POWER(' Kalkulacja - LIBOR'!R276,' Kalkulacja - LIBOR'!S276)</f>
        <v>1.0417430392030993</v>
      </c>
      <c r="U276" s="113">
        <f t="shared" si="54"/>
        <v>1008.6870391056067</v>
      </c>
      <c r="V276" s="114">
        <f t="shared" si="45"/>
        <v>238.1169092102657</v>
      </c>
      <c r="W276" s="33"/>
    </row>
    <row r="277" spans="2:23">
      <c r="B277" s="100">
        <v>271</v>
      </c>
      <c r="C277" s="101">
        <f t="shared" si="50"/>
        <v>47865</v>
      </c>
      <c r="D277" s="102">
        <f t="shared" si="53"/>
        <v>958.48191694967761</v>
      </c>
      <c r="E277" s="103">
        <f t="shared" si="51"/>
        <v>919.76191694967758</v>
      </c>
      <c r="F277" s="102">
        <f>ROUND(((' Kalkulacja - LIBOR'!G277*' Kalkulacja - LIBOR'!O277*(' Kalkulacja - LIBOR'!C277-' Kalkulacja - LIBOR'!C276))/365),2)</f>
        <v>38.72</v>
      </c>
      <c r="G277" s="104">
        <f>' Kalkulacja - LIBOR'!G276-' Kalkulacja - LIBOR'!E276</f>
        <v>84523.160444541223</v>
      </c>
      <c r="H277" s="115">
        <f t="shared" si="47"/>
        <v>464.3770267531703</v>
      </c>
      <c r="I277" s="115">
        <f t="shared" si="48"/>
        <v>445.61702675317031</v>
      </c>
      <c r="J277" s="115">
        <f>ROUND(((' Kalkulacja - LIBOR'!K277*' Kalkulacja - LIBOR'!O277*(' Kalkulacja - LIBOR'!C277-C276))/365),2)</f>
        <v>18.760000000000002</v>
      </c>
      <c r="K277" s="115">
        <f>' Kalkulacja - LIBOR'!K276-' Kalkulacja - LIBOR'!I276</f>
        <v>40950.813202538455</v>
      </c>
      <c r="L277" s="116">
        <f t="shared" si="49"/>
        <v>173471.73980727317</v>
      </c>
      <c r="M277" s="116">
        <f t="shared" si="46"/>
        <v>1967.1475230291048</v>
      </c>
      <c r="N277" s="108">
        <f>VLOOKUP(C277,'Kursy NBP'!A273:C50973,3,TRUE)</f>
        <v>4.2361000000000004</v>
      </c>
      <c r="O277" s="117">
        <f t="shared" si="44"/>
        <v>5.3939999999999995E-3</v>
      </c>
      <c r="P277" s="118">
        <f t="shared" si="52"/>
        <v>1.3</v>
      </c>
      <c r="Q277" s="111">
        <f>VLOOKUP(C277,LIBOR3M!A270:B5973,2,TRUE)</f>
        <v>-0.76060000000000005</v>
      </c>
      <c r="R277" s="111">
        <f>1+(' Kalkulacja - LIBOR'!O277/12)</f>
        <v>1.0004495</v>
      </c>
      <c r="S277" s="111">
        <f>' Kalkulacja - LIBOR'!S276-1</f>
        <v>90</v>
      </c>
      <c r="T277" s="111">
        <f>POWER(' Kalkulacja - LIBOR'!R277,' Kalkulacja - LIBOR'!S277)</f>
        <v>1.0412749860968489</v>
      </c>
      <c r="U277" s="119">
        <f t="shared" si="54"/>
        <v>1008.6656060794272</v>
      </c>
      <c r="V277" s="120">
        <f t="shared" si="45"/>
        <v>238.1118495973719</v>
      </c>
      <c r="W277" s="33"/>
    </row>
    <row r="278" spans="2:23">
      <c r="B278" s="100">
        <v>272</v>
      </c>
      <c r="C278" s="101">
        <f t="shared" si="50"/>
        <v>47893</v>
      </c>
      <c r="D278" s="102">
        <f t="shared" si="53"/>
        <v>958.4902499656979</v>
      </c>
      <c r="E278" s="103">
        <f t="shared" si="51"/>
        <v>923.90024996569787</v>
      </c>
      <c r="F278" s="102">
        <f>ROUND(((' Kalkulacja - LIBOR'!G278*' Kalkulacja - LIBOR'!O278*(' Kalkulacja - LIBOR'!C278-' Kalkulacja - LIBOR'!C277))/365),2)</f>
        <v>34.590000000000003</v>
      </c>
      <c r="G278" s="104">
        <f>' Kalkulacja - LIBOR'!G277-' Kalkulacja - LIBOR'!E277</f>
        <v>83603.398527591547</v>
      </c>
      <c r="H278" s="105">
        <f t="shared" si="47"/>
        <v>464.381069324892</v>
      </c>
      <c r="I278" s="106">
        <f t="shared" si="48"/>
        <v>447.62106932489201</v>
      </c>
      <c r="J278" s="106">
        <f>ROUND(((' Kalkulacja - LIBOR'!K278*' Kalkulacja - LIBOR'!O278*(' Kalkulacja - LIBOR'!C278-C277))/365),2)</f>
        <v>16.760000000000002</v>
      </c>
      <c r="K278" s="106">
        <f>' Kalkulacja - LIBOR'!K277-' Kalkulacja - LIBOR'!I277</f>
        <v>40505.196175785284</v>
      </c>
      <c r="L278" s="107">
        <f t="shared" si="49"/>
        <v>171584.06152024405</v>
      </c>
      <c r="M278" s="107">
        <f t="shared" si="46"/>
        <v>1967.1646477671752</v>
      </c>
      <c r="N278" s="108">
        <f>VLOOKUP(C278,'Kursy NBP'!A274:C50974,3,TRUE)</f>
        <v>4.2361000000000004</v>
      </c>
      <c r="O278" s="109">
        <f t="shared" si="44"/>
        <v>5.3939999999999995E-3</v>
      </c>
      <c r="P278" s="110">
        <f t="shared" si="52"/>
        <v>1.3</v>
      </c>
      <c r="Q278" s="111">
        <f>VLOOKUP(C278,LIBOR3M!A271:B5973,2,TRUE)</f>
        <v>-0.76060000000000005</v>
      </c>
      <c r="R278" s="112">
        <f>1+(' Kalkulacja - LIBOR'!O278/12)</f>
        <v>1.0004495</v>
      </c>
      <c r="S278" s="112">
        <f>' Kalkulacja - LIBOR'!S277-1</f>
        <v>89</v>
      </c>
      <c r="T278" s="112">
        <f>POWER(' Kalkulacja - LIBOR'!R278,' Kalkulacja - LIBOR'!S278)</f>
        <v>1.0408071432859418</v>
      </c>
      <c r="U278" s="113">
        <f t="shared" si="54"/>
        <v>1008.6743978014773</v>
      </c>
      <c r="V278" s="114">
        <f t="shared" si="45"/>
        <v>238.11392502572585</v>
      </c>
      <c r="W278" s="33"/>
    </row>
    <row r="279" spans="2:23">
      <c r="B279" s="100">
        <v>273</v>
      </c>
      <c r="C279" s="101">
        <f t="shared" si="50"/>
        <v>47924</v>
      </c>
      <c r="D279" s="102">
        <f t="shared" si="53"/>
        <v>958.45559178281087</v>
      </c>
      <c r="E279" s="103">
        <f t="shared" si="51"/>
        <v>920.57559178281087</v>
      </c>
      <c r="F279" s="102">
        <f>ROUND(((' Kalkulacja - LIBOR'!G279*' Kalkulacja - LIBOR'!O279*(' Kalkulacja - LIBOR'!C279-' Kalkulacja - LIBOR'!C278))/365),2)</f>
        <v>37.880000000000003</v>
      </c>
      <c r="G279" s="104">
        <f>' Kalkulacja - LIBOR'!G278-' Kalkulacja - LIBOR'!E278</f>
        <v>82679.498277625855</v>
      </c>
      <c r="H279" s="115">
        <f t="shared" si="47"/>
        <v>464.36429409776235</v>
      </c>
      <c r="I279" s="115">
        <f t="shared" si="48"/>
        <v>446.01429409776233</v>
      </c>
      <c r="J279" s="115">
        <f>ROUND(((' Kalkulacja - LIBOR'!K279*' Kalkulacja - LIBOR'!O279*(' Kalkulacja - LIBOR'!C279-C278))/365),2)</f>
        <v>18.350000000000001</v>
      </c>
      <c r="K279" s="115">
        <f>' Kalkulacja - LIBOR'!K278-' Kalkulacja - LIBOR'!I278</f>
        <v>40057.57510646039</v>
      </c>
      <c r="L279" s="116">
        <f t="shared" si="49"/>
        <v>169687.89390847686</v>
      </c>
      <c r="M279" s="116">
        <f t="shared" si="46"/>
        <v>1967.0935862275312</v>
      </c>
      <c r="N279" s="108">
        <f>VLOOKUP(C279,'Kursy NBP'!A275:C50975,3,TRUE)</f>
        <v>4.2361000000000004</v>
      </c>
      <c r="O279" s="117">
        <f t="shared" si="44"/>
        <v>5.3939999999999995E-3</v>
      </c>
      <c r="P279" s="118">
        <f t="shared" si="52"/>
        <v>1.3</v>
      </c>
      <c r="Q279" s="111">
        <f>VLOOKUP(C279,LIBOR3M!A272:B5975,2,TRUE)</f>
        <v>-0.76060000000000005</v>
      </c>
      <c r="R279" s="111">
        <f>1+(' Kalkulacja - LIBOR'!O279/12)</f>
        <v>1.0004495</v>
      </c>
      <c r="S279" s="111">
        <f>' Kalkulacja - LIBOR'!S278-1</f>
        <v>88</v>
      </c>
      <c r="T279" s="111">
        <f>POWER(' Kalkulacja - LIBOR'!R279,' Kalkulacja - LIBOR'!S279)</f>
        <v>1.0403395106758928</v>
      </c>
      <c r="U279" s="119">
        <f t="shared" si="54"/>
        <v>1008.6379944447203</v>
      </c>
      <c r="V279" s="120">
        <f t="shared" si="45"/>
        <v>238.10533142388525</v>
      </c>
      <c r="W279" s="33"/>
    </row>
    <row r="280" spans="2:23">
      <c r="B280" s="100">
        <v>274</v>
      </c>
      <c r="C280" s="101">
        <f t="shared" si="50"/>
        <v>47954</v>
      </c>
      <c r="D280" s="102">
        <f t="shared" si="53"/>
        <v>958.46398039360008</v>
      </c>
      <c r="E280" s="103">
        <f t="shared" si="51"/>
        <v>922.21398039360008</v>
      </c>
      <c r="F280" s="102">
        <f>ROUND(((' Kalkulacja - LIBOR'!G280*' Kalkulacja - LIBOR'!O280*(' Kalkulacja - LIBOR'!C280-' Kalkulacja - LIBOR'!C279))/365),2)</f>
        <v>36.25</v>
      </c>
      <c r="G280" s="104">
        <f>' Kalkulacja - LIBOR'!G279-' Kalkulacja - LIBOR'!E279</f>
        <v>81758.922685843048</v>
      </c>
      <c r="H280" s="105">
        <f t="shared" si="47"/>
        <v>464.36832823378529</v>
      </c>
      <c r="I280" s="106">
        <f t="shared" si="48"/>
        <v>446.80832823378529</v>
      </c>
      <c r="J280" s="106">
        <f>ROUND(((' Kalkulacja - LIBOR'!K280*' Kalkulacja - LIBOR'!O280*(' Kalkulacja - LIBOR'!C280-C279))/365),2)</f>
        <v>17.559999999999999</v>
      </c>
      <c r="K280" s="106">
        <f>' Kalkulacja - LIBOR'!K279-' Kalkulacja - LIBOR'!I279</f>
        <v>39611.56081236263</v>
      </c>
      <c r="L280" s="107">
        <f t="shared" si="49"/>
        <v>167798.53275724934</v>
      </c>
      <c r="M280" s="107">
        <f t="shared" si="46"/>
        <v>1967.110675231138</v>
      </c>
      <c r="N280" s="108">
        <f>VLOOKUP(C280,'Kursy NBP'!A276:C50976,3,TRUE)</f>
        <v>4.2361000000000004</v>
      </c>
      <c r="O280" s="109">
        <f t="shared" si="44"/>
        <v>5.3939999999999995E-3</v>
      </c>
      <c r="P280" s="110">
        <f t="shared" si="52"/>
        <v>1.3</v>
      </c>
      <c r="Q280" s="111">
        <f>VLOOKUP(C280,LIBOR3M!A273:B5975,2,TRUE)</f>
        <v>-0.76060000000000005</v>
      </c>
      <c r="R280" s="112">
        <f>1+(' Kalkulacja - LIBOR'!O280/12)</f>
        <v>1.0004495</v>
      </c>
      <c r="S280" s="112">
        <f>' Kalkulacja - LIBOR'!S279-1</f>
        <v>87</v>
      </c>
      <c r="T280" s="112">
        <f>POWER(' Kalkulacja - LIBOR'!R280,' Kalkulacja - LIBOR'!S280)</f>
        <v>1.0398720881722592</v>
      </c>
      <c r="U280" s="113">
        <f t="shared" si="54"/>
        <v>1008.6466948375379</v>
      </c>
      <c r="V280" s="114">
        <f t="shared" si="45"/>
        <v>238.10738529249494</v>
      </c>
      <c r="W280" s="33"/>
    </row>
    <row r="281" spans="2:23">
      <c r="B281" s="100">
        <v>275</v>
      </c>
      <c r="C281" s="101">
        <f t="shared" si="50"/>
        <v>47987</v>
      </c>
      <c r="D281" s="102">
        <f t="shared" si="53"/>
        <v>958.45804449681657</v>
      </c>
      <c r="E281" s="103">
        <f t="shared" si="51"/>
        <v>919.03804449681661</v>
      </c>
      <c r="F281" s="102">
        <f>ROUND(((' Kalkulacja - LIBOR'!G281*' Kalkulacja - LIBOR'!O281*(' Kalkulacja - LIBOR'!C281-' Kalkulacja - LIBOR'!C280))/365),2)</f>
        <v>39.42</v>
      </c>
      <c r="G281" s="104">
        <f>' Kalkulacja - LIBOR'!G280-' Kalkulacja - LIBOR'!E280</f>
        <v>80836.708705449448</v>
      </c>
      <c r="H281" s="115">
        <f t="shared" si="47"/>
        <v>464.36541863572234</v>
      </c>
      <c r="I281" s="115">
        <f t="shared" si="48"/>
        <v>445.26541863572231</v>
      </c>
      <c r="J281" s="115">
        <f>ROUND(((' Kalkulacja - LIBOR'!K281*' Kalkulacja - LIBOR'!O281*(' Kalkulacja - LIBOR'!C281-C280))/365),2)</f>
        <v>19.100000000000001</v>
      </c>
      <c r="K281" s="115">
        <f>' Kalkulacja - LIBOR'!K280-' Kalkulacja - LIBOR'!I280</f>
        <v>39164.752484128847</v>
      </c>
      <c r="L281" s="116">
        <f t="shared" si="49"/>
        <v>165905.80799801822</v>
      </c>
      <c r="M281" s="116">
        <f t="shared" si="46"/>
        <v>1967.0983498827836</v>
      </c>
      <c r="N281" s="108">
        <f>VLOOKUP(C281,'Kursy NBP'!A277:C50977,3,TRUE)</f>
        <v>4.2361000000000004</v>
      </c>
      <c r="O281" s="117">
        <f t="shared" si="44"/>
        <v>5.3939999999999995E-3</v>
      </c>
      <c r="P281" s="118">
        <f t="shared" si="52"/>
        <v>1.3</v>
      </c>
      <c r="Q281" s="111">
        <f>VLOOKUP(C281,LIBOR3M!A274:B5977,2,TRUE)</f>
        <v>-0.76060000000000005</v>
      </c>
      <c r="R281" s="111">
        <f>1+(' Kalkulacja - LIBOR'!O281/12)</f>
        <v>1.0004495</v>
      </c>
      <c r="S281" s="111">
        <f>' Kalkulacja - LIBOR'!S280-1</f>
        <v>86</v>
      </c>
      <c r="T281" s="111">
        <f>POWER(' Kalkulacja - LIBOR'!R281,' Kalkulacja - LIBOR'!S281)</f>
        <v>1.0394048756806407</v>
      </c>
      <c r="U281" s="119">
        <f t="shared" si="54"/>
        <v>1008.6403053859671</v>
      </c>
      <c r="V281" s="120">
        <f t="shared" si="45"/>
        <v>238.10587695898749</v>
      </c>
      <c r="W281" s="33"/>
    </row>
    <row r="282" spans="2:23">
      <c r="B282" s="100">
        <v>276</v>
      </c>
      <c r="C282" s="101">
        <f t="shared" si="50"/>
        <v>48015</v>
      </c>
      <c r="D282" s="102">
        <f t="shared" si="53"/>
        <v>958.4950313391887</v>
      </c>
      <c r="E282" s="103">
        <f t="shared" si="51"/>
        <v>925.42503133918865</v>
      </c>
      <c r="F282" s="102">
        <f>ROUND(((' Kalkulacja - LIBOR'!G282*' Kalkulacja - LIBOR'!O282*(' Kalkulacja - LIBOR'!C282-' Kalkulacja - LIBOR'!C281))/365),2)</f>
        <v>33.07</v>
      </c>
      <c r="G282" s="104">
        <f>' Kalkulacja - LIBOR'!G281-' Kalkulacja - LIBOR'!E281</f>
        <v>79917.67066095263</v>
      </c>
      <c r="H282" s="105">
        <f t="shared" si="47"/>
        <v>464.38335428625169</v>
      </c>
      <c r="I282" s="106">
        <f t="shared" si="48"/>
        <v>448.36335428625171</v>
      </c>
      <c r="J282" s="106">
        <f>ROUND(((' Kalkulacja - LIBOR'!K282*' Kalkulacja - LIBOR'!O282*(' Kalkulacja - LIBOR'!C282-C281))/365),2)</f>
        <v>16.02</v>
      </c>
      <c r="K282" s="106">
        <f>' Kalkulacja - LIBOR'!K281-' Kalkulacja - LIBOR'!I281</f>
        <v>38719.487065493122</v>
      </c>
      <c r="L282" s="107">
        <f t="shared" si="49"/>
        <v>164019.61915813544</v>
      </c>
      <c r="M282" s="107">
        <f t="shared" si="46"/>
        <v>1967.174327091991</v>
      </c>
      <c r="N282" s="108">
        <f>VLOOKUP(C282,'Kursy NBP'!A278:C50978,3,TRUE)</f>
        <v>4.2361000000000004</v>
      </c>
      <c r="O282" s="109">
        <f t="shared" si="44"/>
        <v>5.3939999999999995E-3</v>
      </c>
      <c r="P282" s="110">
        <f t="shared" si="52"/>
        <v>1.3</v>
      </c>
      <c r="Q282" s="111">
        <f>VLOOKUP(C282,LIBOR3M!A275:B5977,2,TRUE)</f>
        <v>-0.76060000000000005</v>
      </c>
      <c r="R282" s="112">
        <f>1+(' Kalkulacja - LIBOR'!O282/12)</f>
        <v>1.0004495</v>
      </c>
      <c r="S282" s="112">
        <f>' Kalkulacja - LIBOR'!S281-1</f>
        <v>85</v>
      </c>
      <c r="T282" s="112">
        <f>POWER(' Kalkulacja - LIBOR'!R282,' Kalkulacja - LIBOR'!S282)</f>
        <v>1.0389378731066792</v>
      </c>
      <c r="U282" s="113">
        <f t="shared" si="54"/>
        <v>1008.6792957528023</v>
      </c>
      <c r="V282" s="114">
        <f t="shared" si="45"/>
        <v>238.11508126644844</v>
      </c>
      <c r="W282" s="33"/>
    </row>
    <row r="283" spans="2:23">
      <c r="B283" s="100">
        <v>277</v>
      </c>
      <c r="C283" s="101">
        <f t="shared" si="50"/>
        <v>48046</v>
      </c>
      <c r="D283" s="102">
        <f t="shared" si="53"/>
        <v>958.46041426007162</v>
      </c>
      <c r="E283" s="103">
        <f t="shared" si="51"/>
        <v>922.27041426007168</v>
      </c>
      <c r="F283" s="102">
        <f>ROUND(((' Kalkulacja - LIBOR'!G283*' Kalkulacja - LIBOR'!O283*(' Kalkulacja - LIBOR'!C283-' Kalkulacja - LIBOR'!C282))/365),2)</f>
        <v>36.19</v>
      </c>
      <c r="G283" s="104">
        <f>' Kalkulacja - LIBOR'!G282-' Kalkulacja - LIBOR'!E282</f>
        <v>78992.245629613448</v>
      </c>
      <c r="H283" s="115">
        <f t="shared" si="47"/>
        <v>464.36655641411835</v>
      </c>
      <c r="I283" s="115">
        <f t="shared" si="48"/>
        <v>446.83655641411838</v>
      </c>
      <c r="J283" s="115">
        <f>ROUND(((' Kalkulacja - LIBOR'!K283*' Kalkulacja - LIBOR'!O283*(' Kalkulacja - LIBOR'!C283-C282))/365),2)</f>
        <v>17.53</v>
      </c>
      <c r="K283" s="115">
        <f>' Kalkulacja - LIBOR'!K282-' Kalkulacja - LIBOR'!I282</f>
        <v>38271.12371120687</v>
      </c>
      <c r="L283" s="116">
        <f t="shared" si="49"/>
        <v>162120.30715304342</v>
      </c>
      <c r="M283" s="116">
        <f t="shared" si="46"/>
        <v>1967.1031696258469</v>
      </c>
      <c r="N283" s="108">
        <f>VLOOKUP(C283,'Kursy NBP'!A279:C50979,3,TRUE)</f>
        <v>4.2361000000000004</v>
      </c>
      <c r="O283" s="117">
        <f t="shared" si="44"/>
        <v>5.3939999999999995E-3</v>
      </c>
      <c r="P283" s="118">
        <f t="shared" si="52"/>
        <v>1.3</v>
      </c>
      <c r="Q283" s="111">
        <f>VLOOKUP(C283,LIBOR3M!A276:B5979,2,TRUE)</f>
        <v>-0.76060000000000005</v>
      </c>
      <c r="R283" s="111">
        <f>1+(' Kalkulacja - LIBOR'!O283/12)</f>
        <v>1.0004495</v>
      </c>
      <c r="S283" s="111">
        <f>' Kalkulacja - LIBOR'!S282-1</f>
        <v>84</v>
      </c>
      <c r="T283" s="111">
        <f>POWER(' Kalkulacja - LIBOR'!R283,' Kalkulacja - LIBOR'!S283)</f>
        <v>1.0384710803560593</v>
      </c>
      <c r="U283" s="119">
        <f t="shared" si="54"/>
        <v>1008.6427553657753</v>
      </c>
      <c r="V283" s="120">
        <f t="shared" si="45"/>
        <v>238.10645531639366</v>
      </c>
      <c r="W283" s="33"/>
    </row>
    <row r="284" spans="2:23">
      <c r="B284" s="100">
        <v>278</v>
      </c>
      <c r="C284" s="101">
        <f t="shared" si="50"/>
        <v>48078</v>
      </c>
      <c r="D284" s="102">
        <f t="shared" si="53"/>
        <v>958.46879930665079</v>
      </c>
      <c r="E284" s="103">
        <f t="shared" si="51"/>
        <v>921.54879930665084</v>
      </c>
      <c r="F284" s="102">
        <f>ROUND(((' Kalkulacja - LIBOR'!G284*' Kalkulacja - LIBOR'!O284*(' Kalkulacja - LIBOR'!C284-' Kalkulacja - LIBOR'!C283))/365),2)</f>
        <v>36.92</v>
      </c>
      <c r="G284" s="104">
        <f>' Kalkulacja - LIBOR'!G283-' Kalkulacja - LIBOR'!E283</f>
        <v>78069.975215353377</v>
      </c>
      <c r="H284" s="105">
        <f t="shared" si="47"/>
        <v>464.37057260336519</v>
      </c>
      <c r="I284" s="106">
        <f t="shared" si="48"/>
        <v>446.4805726033652</v>
      </c>
      <c r="J284" s="106">
        <f>ROUND(((' Kalkulacja - LIBOR'!K284*' Kalkulacja - LIBOR'!O284*(' Kalkulacja - LIBOR'!C284-C283))/365),2)</f>
        <v>17.89</v>
      </c>
      <c r="K284" s="106">
        <f>' Kalkulacja - LIBOR'!K283-' Kalkulacja - LIBOR'!I283</f>
        <v>37824.28715479275</v>
      </c>
      <c r="L284" s="107">
        <f t="shared" si="49"/>
        <v>160227.4628164176</v>
      </c>
      <c r="M284" s="107">
        <f t="shared" si="46"/>
        <v>1967.1201826051156</v>
      </c>
      <c r="N284" s="108">
        <f>VLOOKUP(C284,'Kursy NBP'!A280:C50980,3,TRUE)</f>
        <v>4.2361000000000004</v>
      </c>
      <c r="O284" s="109">
        <f t="shared" si="44"/>
        <v>5.3939999999999995E-3</v>
      </c>
      <c r="P284" s="110">
        <f t="shared" si="52"/>
        <v>1.3</v>
      </c>
      <c r="Q284" s="111">
        <f>VLOOKUP(C284,LIBOR3M!A277:B5979,2,TRUE)</f>
        <v>-0.76060000000000005</v>
      </c>
      <c r="R284" s="112">
        <f>1+(' Kalkulacja - LIBOR'!O284/12)</f>
        <v>1.0004495</v>
      </c>
      <c r="S284" s="112">
        <f>' Kalkulacja - LIBOR'!S283-1</f>
        <v>83</v>
      </c>
      <c r="T284" s="112">
        <f>POWER(' Kalkulacja - LIBOR'!R284,' Kalkulacja - LIBOR'!S284)</f>
        <v>1.0380044973345071</v>
      </c>
      <c r="U284" s="113">
        <f t="shared" si="54"/>
        <v>1008.6513832984648</v>
      </c>
      <c r="V284" s="114">
        <f t="shared" si="45"/>
        <v>238.10849207961678</v>
      </c>
      <c r="W284" s="33"/>
    </row>
    <row r="285" spans="2:23">
      <c r="B285" s="100">
        <v>279</v>
      </c>
      <c r="C285" s="101">
        <f t="shared" si="50"/>
        <v>48107</v>
      </c>
      <c r="D285" s="102">
        <f t="shared" si="53"/>
        <v>958.49150472698511</v>
      </c>
      <c r="E285" s="103">
        <f t="shared" si="51"/>
        <v>925.43150472698517</v>
      </c>
      <c r="F285" s="102">
        <f>ROUND(((' Kalkulacja - LIBOR'!G285*' Kalkulacja - LIBOR'!O285*(' Kalkulacja - LIBOR'!C285-' Kalkulacja - LIBOR'!C284))/365),2)</f>
        <v>33.06</v>
      </c>
      <c r="G285" s="104">
        <f>' Kalkulacja - LIBOR'!G284-' Kalkulacja - LIBOR'!E284</f>
        <v>77148.426416046728</v>
      </c>
      <c r="H285" s="115">
        <f t="shared" si="47"/>
        <v>464.38160489693547</v>
      </c>
      <c r="I285" s="115">
        <f t="shared" si="48"/>
        <v>448.36160489693549</v>
      </c>
      <c r="J285" s="115">
        <f>ROUND(((' Kalkulacja - LIBOR'!K285*' Kalkulacja - LIBOR'!O285*(' Kalkulacja - LIBOR'!C285-C284))/365),2)</f>
        <v>16.02</v>
      </c>
      <c r="K285" s="115">
        <f>' Kalkulacja - LIBOR'!K284-' Kalkulacja - LIBOR'!I284</f>
        <v>37377.806582189383</v>
      </c>
      <c r="L285" s="116">
        <f t="shared" si="49"/>
        <v>158336.12646281245</v>
      </c>
      <c r="M285" s="116">
        <f t="shared" si="46"/>
        <v>1967.1669165039086</v>
      </c>
      <c r="N285" s="108">
        <f>VLOOKUP(C285,'Kursy NBP'!A281:C50981,3,TRUE)</f>
        <v>4.2361000000000004</v>
      </c>
      <c r="O285" s="117">
        <f t="shared" si="44"/>
        <v>5.3939999999999995E-3</v>
      </c>
      <c r="P285" s="118">
        <f t="shared" si="52"/>
        <v>1.3</v>
      </c>
      <c r="Q285" s="111">
        <f>VLOOKUP(C285,LIBOR3M!A278:B5981,2,TRUE)</f>
        <v>-0.76060000000000005</v>
      </c>
      <c r="R285" s="111">
        <f>1+(' Kalkulacja - LIBOR'!O285/12)</f>
        <v>1.0004495</v>
      </c>
      <c r="S285" s="111">
        <f>' Kalkulacja - LIBOR'!S284-1</f>
        <v>82</v>
      </c>
      <c r="T285" s="111">
        <f>POWER(' Kalkulacja - LIBOR'!R285,' Kalkulacja - LIBOR'!S285)</f>
        <v>1.0375381239477928</v>
      </c>
      <c r="U285" s="119">
        <f t="shared" si="54"/>
        <v>1008.6754117769235</v>
      </c>
      <c r="V285" s="120">
        <f t="shared" si="45"/>
        <v>238.11416439104917</v>
      </c>
      <c r="W285" s="33"/>
    </row>
    <row r="286" spans="2:23">
      <c r="B286" s="100">
        <v>280</v>
      </c>
      <c r="C286" s="101">
        <f t="shared" si="50"/>
        <v>48138</v>
      </c>
      <c r="D286" s="102">
        <f t="shared" si="53"/>
        <v>958.47115634042973</v>
      </c>
      <c r="E286" s="103">
        <f t="shared" si="51"/>
        <v>923.55115634042977</v>
      </c>
      <c r="F286" s="102">
        <f>ROUND(((' Kalkulacja - LIBOR'!G286*' Kalkulacja - LIBOR'!O286*(' Kalkulacja - LIBOR'!C286-' Kalkulacja - LIBOR'!C285))/365),2)</f>
        <v>34.92</v>
      </c>
      <c r="G286" s="104">
        <f>' Kalkulacja - LIBOR'!G285-' Kalkulacja - LIBOR'!E285</f>
        <v>76222.994911319736</v>
      </c>
      <c r="H286" s="105">
        <f t="shared" si="47"/>
        <v>464.3717800852142</v>
      </c>
      <c r="I286" s="106">
        <f t="shared" si="48"/>
        <v>447.45178008521418</v>
      </c>
      <c r="J286" s="106">
        <f>ROUND(((' Kalkulacja - LIBOR'!K286*' Kalkulacja - LIBOR'!O286*(' Kalkulacja - LIBOR'!C286-C285))/365),2)</f>
        <v>16.920000000000002</v>
      </c>
      <c r="K286" s="106">
        <f>' Kalkulacja - LIBOR'!K285-' Kalkulacja - LIBOR'!I285</f>
        <v>36929.444977292449</v>
      </c>
      <c r="L286" s="107">
        <f t="shared" si="49"/>
        <v>156436.82186830856</v>
      </c>
      <c r="M286" s="107">
        <f t="shared" si="46"/>
        <v>1967.125297618976</v>
      </c>
      <c r="N286" s="108">
        <f>VLOOKUP(C286,'Kursy NBP'!A282:C50982,3,TRUE)</f>
        <v>4.2361000000000004</v>
      </c>
      <c r="O286" s="109">
        <f t="shared" si="44"/>
        <v>5.3939999999999995E-3</v>
      </c>
      <c r="P286" s="110">
        <f t="shared" si="52"/>
        <v>1.3</v>
      </c>
      <c r="Q286" s="111">
        <f>VLOOKUP(C286,LIBOR3M!A279:B5981,2,TRUE)</f>
        <v>-0.76060000000000005</v>
      </c>
      <c r="R286" s="112">
        <f>1+(' Kalkulacja - LIBOR'!O286/12)</f>
        <v>1.0004495</v>
      </c>
      <c r="S286" s="112">
        <f>' Kalkulacja - LIBOR'!S285-1</f>
        <v>81</v>
      </c>
      <c r="T286" s="112">
        <f>POWER(' Kalkulacja - LIBOR'!R286,' Kalkulacja - LIBOR'!S286)</f>
        <v>1.0370719601017269</v>
      </c>
      <c r="U286" s="113">
        <f t="shared" si="54"/>
        <v>1008.6541412785463</v>
      </c>
      <c r="V286" s="114">
        <f t="shared" si="45"/>
        <v>238.10914314547489</v>
      </c>
      <c r="W286" s="33"/>
    </row>
    <row r="287" spans="2:23">
      <c r="B287" s="100">
        <v>281</v>
      </c>
      <c r="C287" s="101">
        <f t="shared" si="50"/>
        <v>48169</v>
      </c>
      <c r="D287" s="102">
        <f t="shared" si="53"/>
        <v>958.47952895373999</v>
      </c>
      <c r="E287" s="103">
        <f t="shared" si="51"/>
        <v>923.97952895373999</v>
      </c>
      <c r="F287" s="102">
        <f>ROUND(((' Kalkulacja - LIBOR'!G287*' Kalkulacja - LIBOR'!O287*(' Kalkulacja - LIBOR'!C287-' Kalkulacja - LIBOR'!C286))/365),2)</f>
        <v>34.5</v>
      </c>
      <c r="G287" s="104">
        <f>' Kalkulacja - LIBOR'!G286-' Kalkulacja - LIBOR'!E286</f>
        <v>75299.443754979307</v>
      </c>
      <c r="H287" s="115">
        <f t="shared" si="47"/>
        <v>464.37585606521128</v>
      </c>
      <c r="I287" s="115">
        <f t="shared" si="48"/>
        <v>447.6658560652113</v>
      </c>
      <c r="J287" s="115">
        <f>ROUND(((' Kalkulacja - LIBOR'!K287*' Kalkulacja - LIBOR'!O287*(' Kalkulacja - LIBOR'!C287-C286))/365),2)</f>
        <v>16.71</v>
      </c>
      <c r="K287" s="115">
        <f>' Kalkulacja - LIBOR'!K286-' Kalkulacja - LIBOR'!I286</f>
        <v>36481.993197207237</v>
      </c>
      <c r="L287" s="116">
        <f t="shared" si="49"/>
        <v>154541.3713826896</v>
      </c>
      <c r="M287" s="116">
        <f t="shared" si="46"/>
        <v>1967.1425638778417</v>
      </c>
      <c r="N287" s="108">
        <f>VLOOKUP(C287,'Kursy NBP'!A283:C50983,3,TRUE)</f>
        <v>4.2361000000000004</v>
      </c>
      <c r="O287" s="117">
        <f t="shared" si="44"/>
        <v>5.3939999999999995E-3</v>
      </c>
      <c r="P287" s="118">
        <f t="shared" si="52"/>
        <v>1.3</v>
      </c>
      <c r="Q287" s="111">
        <f>VLOOKUP(C287,LIBOR3M!A280:B5983,2,TRUE)</f>
        <v>-0.76060000000000005</v>
      </c>
      <c r="R287" s="111">
        <f>1+(' Kalkulacja - LIBOR'!O287/12)</f>
        <v>1.0004495</v>
      </c>
      <c r="S287" s="111">
        <f>' Kalkulacja - LIBOR'!S286-1</f>
        <v>80</v>
      </c>
      <c r="T287" s="111">
        <f>POWER(' Kalkulacja - LIBOR'!R287,' Kalkulacja - LIBOR'!S287)</f>
        <v>1.0366060057021638</v>
      </c>
      <c r="U287" s="119">
        <f t="shared" si="54"/>
        <v>1008.6630349241017</v>
      </c>
      <c r="V287" s="120">
        <f t="shared" si="45"/>
        <v>238.11124263452268</v>
      </c>
      <c r="W287" s="33"/>
    </row>
    <row r="288" spans="2:23">
      <c r="B288" s="100">
        <v>282</v>
      </c>
      <c r="C288" s="101">
        <f t="shared" si="50"/>
        <v>48199</v>
      </c>
      <c r="D288" s="102">
        <f t="shared" si="53"/>
        <v>958.48794297597158</v>
      </c>
      <c r="E288" s="103">
        <f t="shared" si="51"/>
        <v>925.51794297597155</v>
      </c>
      <c r="F288" s="102">
        <f>ROUND(((' Kalkulacja - LIBOR'!G288*' Kalkulacja - LIBOR'!O288*(' Kalkulacja - LIBOR'!C288-' Kalkulacja - LIBOR'!C287))/365),2)</f>
        <v>32.97</v>
      </c>
      <c r="G288" s="104">
        <f>' Kalkulacja - LIBOR'!G287-' Kalkulacja - LIBOR'!E287</f>
        <v>74375.464226025564</v>
      </c>
      <c r="H288" s="105">
        <f t="shared" si="47"/>
        <v>464.37986840354108</v>
      </c>
      <c r="I288" s="106">
        <f t="shared" si="48"/>
        <v>448.39986840354106</v>
      </c>
      <c r="J288" s="106">
        <f>ROUND(((' Kalkulacja - LIBOR'!K288*' Kalkulacja - LIBOR'!O288*(' Kalkulacja - LIBOR'!C288-C287))/365),2)</f>
        <v>15.98</v>
      </c>
      <c r="K288" s="106">
        <f>' Kalkulacja - LIBOR'!K287-' Kalkulacja - LIBOR'!I287</f>
        <v>36034.327341142023</v>
      </c>
      <c r="L288" s="107">
        <f t="shared" si="49"/>
        <v>152645.01404981173</v>
      </c>
      <c r="M288" s="107">
        <f t="shared" si="46"/>
        <v>1967.1595605442405</v>
      </c>
      <c r="N288" s="108">
        <f>VLOOKUP(C288,'Kursy NBP'!A284:C50984,3,TRUE)</f>
        <v>4.2361000000000004</v>
      </c>
      <c r="O288" s="109">
        <f t="shared" si="44"/>
        <v>5.3939999999999995E-3</v>
      </c>
      <c r="P288" s="110">
        <f t="shared" si="52"/>
        <v>1.3</v>
      </c>
      <c r="Q288" s="111">
        <f>VLOOKUP(C288,LIBOR3M!A281:B5983,2,TRUE)</f>
        <v>-0.76060000000000005</v>
      </c>
      <c r="R288" s="112">
        <f>1+(' Kalkulacja - LIBOR'!O288/12)</f>
        <v>1.0004495</v>
      </c>
      <c r="S288" s="112">
        <f>' Kalkulacja - LIBOR'!S287-1</f>
        <v>79</v>
      </c>
      <c r="T288" s="112">
        <f>POWER(' Kalkulacja - LIBOR'!R288,' Kalkulacja - LIBOR'!S288)</f>
        <v>1.036140260654999</v>
      </c>
      <c r="U288" s="113">
        <f t="shared" si="54"/>
        <v>1008.671617568269</v>
      </c>
      <c r="V288" s="114">
        <f t="shared" si="45"/>
        <v>238.11326870665681</v>
      </c>
      <c r="W288" s="33"/>
    </row>
    <row r="289" spans="2:23">
      <c r="B289" s="100">
        <v>283</v>
      </c>
      <c r="C289" s="101">
        <f t="shared" si="50"/>
        <v>48232</v>
      </c>
      <c r="D289" s="102">
        <f t="shared" si="53"/>
        <v>958.48191711294442</v>
      </c>
      <c r="E289" s="103">
        <f t="shared" si="51"/>
        <v>922.66191711294437</v>
      </c>
      <c r="F289" s="102">
        <f>ROUND(((' Kalkulacja - LIBOR'!G289*' Kalkulacja - LIBOR'!O289*(' Kalkulacja - LIBOR'!C289-' Kalkulacja - LIBOR'!C288))/365),2)</f>
        <v>35.82</v>
      </c>
      <c r="G289" s="104">
        <f>' Kalkulacja - LIBOR'!G288-' Kalkulacja - LIBOR'!E288</f>
        <v>73449.94628304959</v>
      </c>
      <c r="H289" s="115">
        <f t="shared" si="47"/>
        <v>464.37703105827808</v>
      </c>
      <c r="I289" s="115">
        <f t="shared" si="48"/>
        <v>447.02703105827806</v>
      </c>
      <c r="J289" s="115">
        <f>ROUND(((' Kalkulacja - LIBOR'!K289*' Kalkulacja - LIBOR'!O289*(' Kalkulacja - LIBOR'!C289-C288))/365),2)</f>
        <v>17.350000000000001</v>
      </c>
      <c r="K289" s="115">
        <f>' Kalkulacja - LIBOR'!K288-' Kalkulacja - LIBOR'!I288</f>
        <v>35585.927472738484</v>
      </c>
      <c r="L289" s="116">
        <f t="shared" si="49"/>
        <v>150745.54736726751</v>
      </c>
      <c r="M289" s="116">
        <f t="shared" si="46"/>
        <v>1967.147541265972</v>
      </c>
      <c r="N289" s="108">
        <f>VLOOKUP(C289,'Kursy NBP'!A285:C50985,3,TRUE)</f>
        <v>4.2361000000000004</v>
      </c>
      <c r="O289" s="117">
        <f t="shared" si="44"/>
        <v>5.3939999999999995E-3</v>
      </c>
      <c r="P289" s="118">
        <f t="shared" si="52"/>
        <v>1.3</v>
      </c>
      <c r="Q289" s="111">
        <f>VLOOKUP(C289,LIBOR3M!A282:B5985,2,TRUE)</f>
        <v>-0.76060000000000005</v>
      </c>
      <c r="R289" s="111">
        <f>1+(' Kalkulacja - LIBOR'!O289/12)</f>
        <v>1.0004495</v>
      </c>
      <c r="S289" s="111">
        <f>' Kalkulacja - LIBOR'!S288-1</f>
        <v>78</v>
      </c>
      <c r="T289" s="111">
        <f>POWER(' Kalkulacja - LIBOR'!R289,' Kalkulacja - LIBOR'!S289)</f>
        <v>1.0356747248661715</v>
      </c>
      <c r="U289" s="119">
        <f t="shared" si="54"/>
        <v>1008.6656241530276</v>
      </c>
      <c r="V289" s="120">
        <f t="shared" si="45"/>
        <v>238.11185386393794</v>
      </c>
      <c r="W289" s="33"/>
    </row>
    <row r="290" spans="2:23">
      <c r="B290" s="100">
        <v>284</v>
      </c>
      <c r="C290" s="101">
        <f t="shared" si="50"/>
        <v>48260</v>
      </c>
      <c r="D290" s="102">
        <f t="shared" si="53"/>
        <v>958.51897800732013</v>
      </c>
      <c r="E290" s="103">
        <f t="shared" si="51"/>
        <v>928.50897800732014</v>
      </c>
      <c r="F290" s="102">
        <f>ROUND(((' Kalkulacja - LIBOR'!G290*' Kalkulacja - LIBOR'!O290*(' Kalkulacja - LIBOR'!C290-' Kalkulacja - LIBOR'!C289))/365),2)</f>
        <v>30.01</v>
      </c>
      <c r="G290" s="104">
        <f>' Kalkulacja - LIBOR'!G289-' Kalkulacja - LIBOR'!E289</f>
        <v>72527.284365936648</v>
      </c>
      <c r="H290" s="105">
        <f t="shared" si="47"/>
        <v>464.39492715212054</v>
      </c>
      <c r="I290" s="106">
        <f t="shared" si="48"/>
        <v>449.85492715212052</v>
      </c>
      <c r="J290" s="106">
        <f>ROUND(((' Kalkulacja - LIBOR'!K290*' Kalkulacja - LIBOR'!O290*(' Kalkulacja - LIBOR'!C290-C289))/365),2)</f>
        <v>14.54</v>
      </c>
      <c r="K290" s="106">
        <f>' Kalkulacja - LIBOR'!K289-' Kalkulacja - LIBOR'!I289</f>
        <v>35138.900441680205</v>
      </c>
      <c r="L290" s="107">
        <f t="shared" si="49"/>
        <v>148851.89616100152</v>
      </c>
      <c r="M290" s="107">
        <f t="shared" si="46"/>
        <v>1967.2233509090981</v>
      </c>
      <c r="N290" s="108">
        <f>VLOOKUP(C290,'Kursy NBP'!A286:C50986,3,TRUE)</f>
        <v>4.2361000000000004</v>
      </c>
      <c r="O290" s="109">
        <f t="shared" si="44"/>
        <v>5.3939999999999995E-3</v>
      </c>
      <c r="P290" s="110">
        <f t="shared" si="52"/>
        <v>1.3</v>
      </c>
      <c r="Q290" s="111">
        <f>VLOOKUP(C290,LIBOR3M!A283:B5985,2,TRUE)</f>
        <v>-0.76060000000000005</v>
      </c>
      <c r="R290" s="112">
        <f>1+(' Kalkulacja - LIBOR'!O290/12)</f>
        <v>1.0004495</v>
      </c>
      <c r="S290" s="112">
        <f>' Kalkulacja - LIBOR'!S289-1</f>
        <v>77</v>
      </c>
      <c r="T290" s="112">
        <f>POWER(' Kalkulacja - LIBOR'!R290,' Kalkulacja - LIBOR'!S290)</f>
        <v>1.0352093982416619</v>
      </c>
      <c r="U290" s="113">
        <f t="shared" si="54"/>
        <v>1008.704372901778</v>
      </c>
      <c r="V290" s="114">
        <f t="shared" si="45"/>
        <v>238.12100113353742</v>
      </c>
      <c r="W290" s="33"/>
    </row>
    <row r="291" spans="2:23">
      <c r="B291" s="100">
        <v>285</v>
      </c>
      <c r="C291" s="101">
        <f t="shared" si="50"/>
        <v>48290</v>
      </c>
      <c r="D291" s="102">
        <f t="shared" si="53"/>
        <v>958.48429240667838</v>
      </c>
      <c r="E291" s="103">
        <f t="shared" si="51"/>
        <v>926.74429240667837</v>
      </c>
      <c r="F291" s="102">
        <f>ROUND(((' Kalkulacja - LIBOR'!G291*' Kalkulacja - LIBOR'!O291*(' Kalkulacja - LIBOR'!C291-' Kalkulacja - LIBOR'!C290))/365),2)</f>
        <v>31.74</v>
      </c>
      <c r="G291" s="104">
        <f>' Kalkulacja - LIBOR'!G290-' Kalkulacja - LIBOR'!E290</f>
        <v>71598.77538792933</v>
      </c>
      <c r="H291" s="115">
        <f t="shared" si="47"/>
        <v>464.3781274764774</v>
      </c>
      <c r="I291" s="115">
        <f t="shared" si="48"/>
        <v>448.99812747647741</v>
      </c>
      <c r="J291" s="115">
        <f>ROUND(((' Kalkulacja - LIBOR'!K291*' Kalkulacja - LIBOR'!O291*(' Kalkulacja - LIBOR'!C291-C290))/365),2)</f>
        <v>15.38</v>
      </c>
      <c r="K291" s="115">
        <f>' Kalkulacja - LIBOR'!K290-' Kalkulacja - LIBOR'!I290</f>
        <v>34689.045514528087</v>
      </c>
      <c r="L291" s="116">
        <f t="shared" si="49"/>
        <v>146946.26570409245</v>
      </c>
      <c r="M291" s="116">
        <f t="shared" si="46"/>
        <v>1967.152185803106</v>
      </c>
      <c r="N291" s="108">
        <f>VLOOKUP(C291,'Kursy NBP'!A287:C50987,3,TRUE)</f>
        <v>4.2361000000000004</v>
      </c>
      <c r="O291" s="117">
        <f t="shared" si="44"/>
        <v>5.3939999999999995E-3</v>
      </c>
      <c r="P291" s="118">
        <f t="shared" si="52"/>
        <v>1.3</v>
      </c>
      <c r="Q291" s="111">
        <f>VLOOKUP(C291,LIBOR3M!A284:B5987,2,TRUE)</f>
        <v>-0.76060000000000005</v>
      </c>
      <c r="R291" s="111">
        <f>1+(' Kalkulacja - LIBOR'!O291/12)</f>
        <v>1.0004495</v>
      </c>
      <c r="S291" s="111">
        <f>' Kalkulacja - LIBOR'!S290-1</f>
        <v>76</v>
      </c>
      <c r="T291" s="111">
        <f>POWER(' Kalkulacja - LIBOR'!R291,' Kalkulacja - LIBOR'!S291)</f>
        <v>1.0347442806874929</v>
      </c>
      <c r="U291" s="119">
        <f t="shared" si="54"/>
        <v>1008.6678933964276</v>
      </c>
      <c r="V291" s="120">
        <f t="shared" si="45"/>
        <v>238.11238955558829</v>
      </c>
      <c r="W291" s="33"/>
    </row>
    <row r="292" spans="2:23">
      <c r="B292" s="32"/>
      <c r="C292" s="33"/>
      <c r="D292" s="33"/>
      <c r="E292" s="34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  <c r="R292" s="33"/>
      <c r="S292" s="33"/>
      <c r="T292" s="33"/>
      <c r="U292" s="33"/>
      <c r="V292" s="33"/>
      <c r="W292" s="33"/>
    </row>
    <row r="293" spans="2:23">
      <c r="B293" s="32"/>
      <c r="C293" s="33"/>
      <c r="D293" s="33"/>
      <c r="E293" s="34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  <c r="R293" s="33"/>
      <c r="S293" s="33"/>
      <c r="T293" s="33"/>
      <c r="U293" s="33"/>
      <c r="V293" s="33"/>
      <c r="W293" s="33"/>
    </row>
    <row r="294" spans="2:23">
      <c r="B294" s="32"/>
      <c r="C294" s="33"/>
      <c r="D294" s="33"/>
      <c r="E294" s="34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  <c r="R294" s="33"/>
      <c r="S294" s="33"/>
      <c r="T294" s="33"/>
      <c r="U294" s="33"/>
      <c r="V294" s="33"/>
      <c r="W294" s="33"/>
    </row>
  </sheetData>
  <mergeCells count="26">
    <mergeCell ref="D3:G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C4:C6"/>
    <mergeCell ref="B4:B6"/>
    <mergeCell ref="B3:C3"/>
    <mergeCell ref="U3:V3"/>
    <mergeCell ref="U4:U6"/>
    <mergeCell ref="V4:V6"/>
    <mergeCell ref="M4:M6"/>
    <mergeCell ref="N3:T3"/>
    <mergeCell ref="N4:N6"/>
    <mergeCell ref="O4:O6"/>
    <mergeCell ref="P4:P6"/>
    <mergeCell ref="Q4:Q6"/>
    <mergeCell ref="R4:R6"/>
    <mergeCell ref="T4:T6"/>
    <mergeCell ref="S4:S6"/>
    <mergeCell ref="H3:M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5438"/>
  <sheetViews>
    <sheetView topLeftCell="A5437" zoomScaleNormal="100" workbookViewId="0">
      <selection activeCell="C5449" sqref="C5449"/>
    </sheetView>
  </sheetViews>
  <sheetFormatPr defaultRowHeight="15.6"/>
  <cols>
    <col min="1" max="1" width="17" style="29" customWidth="1"/>
    <col min="2" max="2" width="25.5546875" style="2" customWidth="1"/>
    <col min="3" max="3" width="32.44140625" style="3" customWidth="1"/>
    <col min="4" max="4" width="29.33203125" style="3" customWidth="1"/>
    <col min="5" max="7" width="9.109375" style="3"/>
    <col min="8" max="8" width="27" style="3" customWidth="1"/>
    <col min="9" max="249" width="9.109375" style="3"/>
  </cols>
  <sheetData>
    <row r="1" spans="1:11">
      <c r="A1" s="28" t="s">
        <v>6</v>
      </c>
      <c r="B1" s="4" t="s">
        <v>7</v>
      </c>
      <c r="C1" s="4" t="s">
        <v>79</v>
      </c>
      <c r="D1" s="35" t="s">
        <v>84</v>
      </c>
    </row>
    <row r="2" spans="1:11">
      <c r="A2" s="28"/>
      <c r="B2" s="4"/>
      <c r="C2" s="4"/>
      <c r="D2" s="35"/>
    </row>
    <row r="3" spans="1:11">
      <c r="A3" s="18">
        <v>36557</v>
      </c>
      <c r="B3" s="80">
        <v>2.5426000000000002</v>
      </c>
      <c r="C3" s="78">
        <v>2.5905</v>
      </c>
      <c r="D3" s="78">
        <v>2.5392999999999999</v>
      </c>
      <c r="E3"/>
    </row>
    <row r="4" spans="1:11">
      <c r="A4" s="18">
        <v>36558</v>
      </c>
      <c r="B4" s="80">
        <v>2.5653999999999999</v>
      </c>
      <c r="C4" s="78">
        <v>2.5655999999999999</v>
      </c>
      <c r="D4" s="78">
        <v>2.5148000000000001</v>
      </c>
      <c r="E4"/>
      <c r="H4" s="121"/>
      <c r="I4" s="121"/>
      <c r="J4" s="121"/>
      <c r="K4" s="121"/>
    </row>
    <row r="5" spans="1:11">
      <c r="A5" s="18">
        <v>36559</v>
      </c>
      <c r="B5" s="80">
        <v>2.5506000000000002</v>
      </c>
      <c r="C5" s="78">
        <v>2.5897000000000001</v>
      </c>
      <c r="D5" s="78">
        <v>2.5385</v>
      </c>
      <c r="E5"/>
    </row>
    <row r="6" spans="1:11">
      <c r="A6" s="18">
        <v>36560</v>
      </c>
      <c r="B6" s="80">
        <v>2.5709</v>
      </c>
      <c r="C6" s="78">
        <v>2.5844</v>
      </c>
      <c r="D6" s="78">
        <v>2.5331999999999999</v>
      </c>
      <c r="E6"/>
    </row>
    <row r="7" spans="1:11">
      <c r="A7" s="18">
        <v>36563</v>
      </c>
      <c r="B7" s="80">
        <v>2.5507</v>
      </c>
      <c r="C7" s="78">
        <v>2.5979000000000001</v>
      </c>
      <c r="D7" s="78">
        <v>2.5465</v>
      </c>
      <c r="E7"/>
    </row>
    <row r="8" spans="1:11">
      <c r="A8" s="18">
        <v>36564</v>
      </c>
      <c r="B8" s="80">
        <v>2.5432000000000001</v>
      </c>
      <c r="C8" s="78">
        <v>2.5758999999999999</v>
      </c>
      <c r="D8" s="78">
        <v>2.5249000000000001</v>
      </c>
      <c r="E8"/>
    </row>
    <row r="9" spans="1:11">
      <c r="A9" s="18">
        <v>36565</v>
      </c>
      <c r="B9" s="80">
        <v>2.5455000000000001</v>
      </c>
      <c r="C9" s="78">
        <v>2.5655000000000001</v>
      </c>
      <c r="D9" s="78">
        <v>2.5146999999999999</v>
      </c>
      <c r="E9"/>
    </row>
    <row r="10" spans="1:11">
      <c r="A10" s="18">
        <v>36566</v>
      </c>
      <c r="B10" s="80">
        <v>2.5663999999999998</v>
      </c>
      <c r="C10" s="78">
        <v>2.5712999999999999</v>
      </c>
      <c r="D10" s="78">
        <v>2.5203000000000002</v>
      </c>
      <c r="E10"/>
    </row>
    <row r="11" spans="1:11">
      <c r="A11" s="18">
        <v>36567</v>
      </c>
      <c r="B11" s="80">
        <v>2.5402999999999998</v>
      </c>
      <c r="C11" s="78">
        <v>2.5929000000000002</v>
      </c>
      <c r="D11" s="78">
        <v>2.5415000000000001</v>
      </c>
      <c r="E11"/>
    </row>
    <row r="12" spans="1:11">
      <c r="A12" s="18">
        <v>36570</v>
      </c>
      <c r="B12" s="80">
        <v>2.5543999999999998</v>
      </c>
      <c r="C12" s="78">
        <v>2.5661</v>
      </c>
      <c r="D12" s="78">
        <v>2.5152999999999999</v>
      </c>
      <c r="E12"/>
    </row>
    <row r="13" spans="1:11">
      <c r="A13" s="18">
        <v>36571</v>
      </c>
      <c r="B13" s="80">
        <v>2.5337999999999998</v>
      </c>
      <c r="C13" s="78">
        <v>2.5779999999999998</v>
      </c>
      <c r="D13" s="78">
        <v>2.5270000000000001</v>
      </c>
      <c r="E13"/>
    </row>
    <row r="14" spans="1:11">
      <c r="A14" s="18">
        <v>36572</v>
      </c>
      <c r="B14" s="80">
        <v>2.5270999999999999</v>
      </c>
      <c r="C14" s="78">
        <v>2.5594999999999999</v>
      </c>
      <c r="D14" s="78">
        <v>2.5089000000000001</v>
      </c>
      <c r="E14"/>
    </row>
    <row r="15" spans="1:11">
      <c r="A15" s="18">
        <v>36573</v>
      </c>
      <c r="B15" s="80">
        <v>2.5421</v>
      </c>
      <c r="C15" s="78">
        <v>2.5567000000000002</v>
      </c>
      <c r="D15" s="78">
        <v>2.5061</v>
      </c>
      <c r="E15"/>
    </row>
    <row r="16" spans="1:11">
      <c r="A16" s="18">
        <v>36574</v>
      </c>
      <c r="B16" s="80">
        <v>2.5196999999999998</v>
      </c>
      <c r="C16" s="78">
        <v>2.5691000000000002</v>
      </c>
      <c r="D16" s="78">
        <v>2.5183</v>
      </c>
      <c r="E16"/>
    </row>
    <row r="17" spans="1:5">
      <c r="A17" s="18">
        <v>36577</v>
      </c>
      <c r="B17" s="80">
        <v>2.5335000000000001</v>
      </c>
      <c r="C17" s="78">
        <v>2.5466000000000002</v>
      </c>
      <c r="D17" s="78">
        <v>2.4962</v>
      </c>
      <c r="E17"/>
    </row>
    <row r="18" spans="1:5">
      <c r="A18" s="18">
        <v>36578</v>
      </c>
      <c r="B18" s="80">
        <v>2.5421</v>
      </c>
      <c r="C18" s="78">
        <v>2.5588000000000002</v>
      </c>
      <c r="D18" s="78">
        <v>2.5082</v>
      </c>
      <c r="E18"/>
    </row>
    <row r="19" spans="1:5">
      <c r="A19" s="18">
        <v>36579</v>
      </c>
      <c r="B19" s="80">
        <v>2.5581999999999998</v>
      </c>
      <c r="C19" s="78">
        <v>2.5669</v>
      </c>
      <c r="D19" s="78">
        <v>2.5160999999999998</v>
      </c>
      <c r="E19"/>
    </row>
    <row r="20" spans="1:5">
      <c r="A20" s="18">
        <v>36580</v>
      </c>
      <c r="B20" s="80">
        <v>2.524</v>
      </c>
      <c r="C20" s="78">
        <v>2.5828000000000002</v>
      </c>
      <c r="D20" s="78">
        <v>2.5316000000000001</v>
      </c>
      <c r="E20"/>
    </row>
    <row r="21" spans="1:5">
      <c r="A21" s="18">
        <v>36581</v>
      </c>
      <c r="B21" s="80">
        <v>2.5339999999999998</v>
      </c>
      <c r="C21" s="78">
        <v>2.5507</v>
      </c>
      <c r="D21" s="78">
        <v>2.5001000000000002</v>
      </c>
      <c r="E21"/>
    </row>
    <row r="22" spans="1:5">
      <c r="A22" s="18">
        <v>36584</v>
      </c>
      <c r="B22" s="80">
        <v>2.5226000000000002</v>
      </c>
      <c r="C22" s="78">
        <v>2.5590000000000002</v>
      </c>
      <c r="D22" s="78">
        <v>2.5084</v>
      </c>
      <c r="E22"/>
    </row>
    <row r="23" spans="1:5">
      <c r="A23" s="18">
        <v>36585</v>
      </c>
      <c r="B23" s="80">
        <v>2.5226000000000002</v>
      </c>
      <c r="C23" s="78">
        <v>2.5474999999999999</v>
      </c>
      <c r="D23" s="78">
        <v>2.4971000000000001</v>
      </c>
      <c r="E23"/>
    </row>
    <row r="24" spans="1:5">
      <c r="A24" s="18">
        <v>36586</v>
      </c>
      <c r="B24" s="80">
        <v>2.5055999999999998</v>
      </c>
      <c r="C24" s="78">
        <v>2.5480999999999998</v>
      </c>
      <c r="D24" s="78">
        <v>2.4977</v>
      </c>
      <c r="E24"/>
    </row>
    <row r="25" spans="1:5">
      <c r="A25" s="18">
        <v>36587</v>
      </c>
      <c r="B25" s="80">
        <v>2.4979</v>
      </c>
      <c r="C25" s="78">
        <v>2.5310000000000001</v>
      </c>
      <c r="D25" s="78">
        <v>2.4807999999999999</v>
      </c>
      <c r="E25"/>
    </row>
    <row r="26" spans="1:5">
      <c r="A26" s="18">
        <v>36588</v>
      </c>
      <c r="B26" s="80">
        <v>2.4777</v>
      </c>
      <c r="C26" s="78">
        <v>2.5232000000000001</v>
      </c>
      <c r="D26" s="78">
        <v>2.4731999999999998</v>
      </c>
      <c r="E26"/>
    </row>
    <row r="27" spans="1:5">
      <c r="A27" s="18">
        <v>36591</v>
      </c>
      <c r="B27" s="80">
        <v>2.4626000000000001</v>
      </c>
      <c r="C27" s="78">
        <v>2.5026000000000002</v>
      </c>
      <c r="D27" s="78">
        <v>2.4529999999999998</v>
      </c>
      <c r="E27"/>
    </row>
    <row r="28" spans="1:5">
      <c r="A28" s="18">
        <v>36592</v>
      </c>
      <c r="B28" s="80">
        <v>2.4658000000000002</v>
      </c>
      <c r="C28" s="78">
        <v>2.4874000000000001</v>
      </c>
      <c r="D28" s="78">
        <v>2.4382000000000001</v>
      </c>
      <c r="E28"/>
    </row>
    <row r="29" spans="1:5">
      <c r="A29" s="18">
        <v>36593</v>
      </c>
      <c r="B29" s="80">
        <v>2.4672999999999998</v>
      </c>
      <c r="C29" s="78">
        <v>2.4908999999999999</v>
      </c>
      <c r="D29" s="78">
        <v>2.4415</v>
      </c>
      <c r="E29"/>
    </row>
    <row r="30" spans="1:5">
      <c r="A30" s="18">
        <v>36594</v>
      </c>
      <c r="B30" s="80">
        <v>2.4681999999999999</v>
      </c>
      <c r="C30" s="78">
        <v>2.4942000000000002</v>
      </c>
      <c r="D30" s="78">
        <v>2.4447999999999999</v>
      </c>
      <c r="E30"/>
    </row>
    <row r="31" spans="1:5">
      <c r="A31" s="18">
        <v>36595</v>
      </c>
      <c r="B31" s="80">
        <v>2.4632000000000001</v>
      </c>
      <c r="C31" s="78">
        <v>2.4927999999999999</v>
      </c>
      <c r="D31" s="78">
        <v>2.4434</v>
      </c>
      <c r="E31"/>
    </row>
    <row r="32" spans="1:5">
      <c r="A32" s="18">
        <v>36598</v>
      </c>
      <c r="B32" s="80">
        <v>2.4767999999999999</v>
      </c>
      <c r="C32" s="78">
        <v>2.4868000000000001</v>
      </c>
      <c r="D32" s="78">
        <v>2.4376000000000002</v>
      </c>
      <c r="E32"/>
    </row>
    <row r="33" spans="1:5">
      <c r="A33" s="18">
        <v>36599</v>
      </c>
      <c r="B33" s="80">
        <v>2.4512</v>
      </c>
      <c r="C33" s="78">
        <v>2.5011999999999999</v>
      </c>
      <c r="D33" s="78">
        <v>2.4516</v>
      </c>
      <c r="E33"/>
    </row>
    <row r="34" spans="1:5">
      <c r="A34" s="18">
        <v>36600</v>
      </c>
      <c r="B34" s="80">
        <v>2.4504000000000001</v>
      </c>
      <c r="C34" s="78">
        <v>2.4763999999999999</v>
      </c>
      <c r="D34" s="78">
        <v>2.4274</v>
      </c>
      <c r="E34"/>
    </row>
    <row r="35" spans="1:5">
      <c r="A35" s="18">
        <v>36601</v>
      </c>
      <c r="B35" s="80">
        <v>2.4514</v>
      </c>
      <c r="C35" s="78">
        <v>2.4759000000000002</v>
      </c>
      <c r="D35" s="78">
        <v>2.4268999999999998</v>
      </c>
      <c r="E35"/>
    </row>
    <row r="36" spans="1:5">
      <c r="A36" s="18">
        <v>36602</v>
      </c>
      <c r="B36" s="80">
        <v>2.4464000000000001</v>
      </c>
      <c r="C36" s="78">
        <v>2.4771000000000001</v>
      </c>
      <c r="D36" s="78">
        <v>2.4281000000000001</v>
      </c>
      <c r="E36"/>
    </row>
    <row r="37" spans="1:5">
      <c r="A37" s="18">
        <v>36605</v>
      </c>
      <c r="B37" s="80">
        <v>2.4539</v>
      </c>
      <c r="C37" s="78">
        <v>2.4700000000000002</v>
      </c>
      <c r="D37" s="78">
        <v>2.4209999999999998</v>
      </c>
      <c r="E37"/>
    </row>
    <row r="38" spans="1:5">
      <c r="A38" s="18">
        <v>36606</v>
      </c>
      <c r="B38" s="80">
        <v>2.4411999999999998</v>
      </c>
      <c r="C38" s="78">
        <v>2.4775</v>
      </c>
      <c r="D38" s="78">
        <v>2.4285000000000001</v>
      </c>
      <c r="E38"/>
    </row>
    <row r="39" spans="1:5">
      <c r="A39" s="18">
        <v>36607</v>
      </c>
      <c r="B39" s="80">
        <v>2.4178999999999999</v>
      </c>
      <c r="C39" s="78">
        <v>2.4668000000000001</v>
      </c>
      <c r="D39" s="78">
        <v>2.4180000000000001</v>
      </c>
      <c r="E39"/>
    </row>
    <row r="40" spans="1:5">
      <c r="A40" s="18">
        <v>36608</v>
      </c>
      <c r="B40" s="80">
        <v>2.4346999999999999</v>
      </c>
      <c r="C40" s="78">
        <v>2.4449999999999998</v>
      </c>
      <c r="D40" s="78">
        <v>2.3965999999999998</v>
      </c>
      <c r="E40"/>
    </row>
    <row r="41" spans="1:5">
      <c r="A41" s="18">
        <v>36609</v>
      </c>
      <c r="B41" s="80">
        <v>2.4514</v>
      </c>
      <c r="C41" s="78">
        <v>2.4664999999999999</v>
      </c>
      <c r="D41" s="78">
        <v>2.4177</v>
      </c>
      <c r="E41"/>
    </row>
    <row r="42" spans="1:5">
      <c r="A42" s="18">
        <v>36612</v>
      </c>
      <c r="B42" s="80">
        <v>2.4782000000000002</v>
      </c>
      <c r="C42" s="78">
        <v>2.4834000000000001</v>
      </c>
      <c r="D42" s="78">
        <v>2.4342000000000001</v>
      </c>
      <c r="E42"/>
    </row>
    <row r="43" spans="1:5">
      <c r="A43" s="18">
        <v>36613</v>
      </c>
      <c r="B43" s="80">
        <v>2.4563999999999999</v>
      </c>
      <c r="C43" s="78">
        <v>2.5007999999999999</v>
      </c>
      <c r="D43" s="78">
        <v>2.4512</v>
      </c>
      <c r="E43"/>
    </row>
    <row r="44" spans="1:5">
      <c r="A44" s="18">
        <v>36614</v>
      </c>
      <c r="B44" s="80">
        <v>2.4573999999999998</v>
      </c>
      <c r="C44" s="78">
        <v>2.4796999999999998</v>
      </c>
      <c r="D44" s="78">
        <v>2.4304999999999999</v>
      </c>
      <c r="E44"/>
    </row>
    <row r="45" spans="1:5">
      <c r="A45" s="18">
        <v>36615</v>
      </c>
      <c r="B45" s="80">
        <v>2.4573999999999998</v>
      </c>
      <c r="C45" s="78">
        <v>2.4779</v>
      </c>
      <c r="D45" s="78">
        <v>2.4289000000000001</v>
      </c>
      <c r="E45"/>
    </row>
    <row r="46" spans="1:5">
      <c r="A46" s="18">
        <v>36616</v>
      </c>
      <c r="B46" s="80">
        <v>2.4914000000000001</v>
      </c>
      <c r="C46" s="78">
        <v>2.4863</v>
      </c>
      <c r="D46" s="78">
        <v>2.4371</v>
      </c>
      <c r="E46"/>
    </row>
    <row r="47" spans="1:5">
      <c r="A47" s="18">
        <v>36619</v>
      </c>
      <c r="B47" s="80">
        <v>2.4775999999999998</v>
      </c>
      <c r="C47" s="78">
        <v>2.5167999999999999</v>
      </c>
      <c r="D47" s="78">
        <v>2.4670000000000001</v>
      </c>
      <c r="E47"/>
    </row>
    <row r="48" spans="1:5">
      <c r="A48" s="18">
        <v>36620</v>
      </c>
      <c r="B48" s="80">
        <v>2.532</v>
      </c>
      <c r="C48" s="78">
        <v>2.5024000000000002</v>
      </c>
      <c r="D48" s="78">
        <v>2.4527999999999999</v>
      </c>
      <c r="E48"/>
    </row>
    <row r="49" spans="1:5">
      <c r="A49" s="18">
        <v>36621</v>
      </c>
      <c r="B49" s="80">
        <v>2.5617000000000001</v>
      </c>
      <c r="C49" s="78">
        <v>2.5543999999999998</v>
      </c>
      <c r="D49" s="78">
        <v>2.5038</v>
      </c>
      <c r="E49"/>
    </row>
    <row r="50" spans="1:5">
      <c r="A50" s="18">
        <v>36622</v>
      </c>
      <c r="B50" s="80">
        <v>2.5609999999999999</v>
      </c>
      <c r="C50" s="78">
        <v>2.5901999999999998</v>
      </c>
      <c r="D50" s="78">
        <v>2.5390000000000001</v>
      </c>
      <c r="E50"/>
    </row>
    <row r="51" spans="1:5">
      <c r="A51" s="18">
        <v>36623</v>
      </c>
      <c r="B51" s="80">
        <v>2.552</v>
      </c>
      <c r="C51" s="78">
        <v>2.5911</v>
      </c>
      <c r="D51" s="78">
        <v>2.5396999999999998</v>
      </c>
      <c r="E51"/>
    </row>
    <row r="52" spans="1:5">
      <c r="A52" s="18">
        <v>36626</v>
      </c>
      <c r="B52" s="80">
        <v>2.5206</v>
      </c>
      <c r="C52" s="78">
        <v>2.5688</v>
      </c>
      <c r="D52" s="78">
        <v>2.5179999999999998</v>
      </c>
      <c r="E52"/>
    </row>
    <row r="53" spans="1:5">
      <c r="A53" s="18">
        <v>36627</v>
      </c>
      <c r="B53" s="80">
        <v>2.5381999999999998</v>
      </c>
      <c r="C53" s="78">
        <v>2.5444</v>
      </c>
      <c r="D53" s="78">
        <v>2.4940000000000002</v>
      </c>
      <c r="E53"/>
    </row>
    <row r="54" spans="1:5">
      <c r="A54" s="18">
        <v>36628</v>
      </c>
      <c r="B54" s="80">
        <v>2.4933000000000001</v>
      </c>
      <c r="C54" s="78">
        <v>2.5672999999999999</v>
      </c>
      <c r="D54" s="78">
        <v>2.5165000000000002</v>
      </c>
      <c r="E54"/>
    </row>
    <row r="55" spans="1:5">
      <c r="A55" s="18">
        <v>36629</v>
      </c>
      <c r="B55" s="80">
        <v>2.5352000000000001</v>
      </c>
      <c r="C55" s="78">
        <v>2.5185</v>
      </c>
      <c r="D55" s="78">
        <v>2.4687000000000001</v>
      </c>
      <c r="E55"/>
    </row>
    <row r="56" spans="1:5">
      <c r="A56" s="18">
        <v>36630</v>
      </c>
      <c r="B56" s="80">
        <v>2.5335999999999999</v>
      </c>
      <c r="C56" s="78">
        <v>2.56</v>
      </c>
      <c r="D56" s="78">
        <v>2.5093999999999999</v>
      </c>
      <c r="E56"/>
    </row>
    <row r="57" spans="1:5">
      <c r="A57" s="18">
        <v>36633</v>
      </c>
      <c r="B57" s="80">
        <v>2.6145999999999998</v>
      </c>
      <c r="C57" s="78">
        <v>2.5638000000000001</v>
      </c>
      <c r="D57" s="78">
        <v>2.5129999999999999</v>
      </c>
      <c r="E57"/>
    </row>
    <row r="58" spans="1:5">
      <c r="A58" s="18">
        <v>36634</v>
      </c>
      <c r="B58" s="80">
        <v>2.5764</v>
      </c>
      <c r="C58" s="78">
        <v>2.6435</v>
      </c>
      <c r="D58" s="78">
        <v>2.5911</v>
      </c>
      <c r="E58"/>
    </row>
    <row r="59" spans="1:5">
      <c r="A59" s="18">
        <v>36635</v>
      </c>
      <c r="B59" s="80">
        <v>2.5592999999999999</v>
      </c>
      <c r="C59" s="78">
        <v>2.6038000000000001</v>
      </c>
      <c r="D59" s="78">
        <v>2.5522</v>
      </c>
      <c r="E59"/>
    </row>
    <row r="60" spans="1:5">
      <c r="A60" s="18">
        <v>36636</v>
      </c>
      <c r="B60" s="80">
        <v>2.5625</v>
      </c>
      <c r="C60" s="78">
        <v>2.5878000000000001</v>
      </c>
      <c r="D60" s="78">
        <v>2.5366</v>
      </c>
      <c r="E60"/>
    </row>
    <row r="61" spans="1:5">
      <c r="A61" s="18">
        <v>36637</v>
      </c>
      <c r="B61" s="80">
        <v>2.5623</v>
      </c>
      <c r="C61" s="78">
        <v>2.5853999999999999</v>
      </c>
      <c r="D61" s="78">
        <v>2.5341999999999998</v>
      </c>
      <c r="E61"/>
    </row>
    <row r="62" spans="1:5">
      <c r="A62" s="18">
        <v>36641</v>
      </c>
      <c r="B62" s="80">
        <v>2.5615000000000001</v>
      </c>
      <c r="C62" s="78">
        <v>2.5876999999999999</v>
      </c>
      <c r="D62" s="78">
        <v>2.5365000000000002</v>
      </c>
      <c r="E62"/>
    </row>
    <row r="63" spans="1:5">
      <c r="A63" s="18">
        <v>36642</v>
      </c>
      <c r="B63" s="80">
        <v>2.5123000000000002</v>
      </c>
      <c r="C63" s="78">
        <v>2.5855000000000001</v>
      </c>
      <c r="D63" s="78">
        <v>2.5343</v>
      </c>
      <c r="E63"/>
    </row>
    <row r="64" spans="1:5">
      <c r="A64" s="18">
        <v>36643</v>
      </c>
      <c r="B64" s="80">
        <v>2.5211000000000001</v>
      </c>
      <c r="C64" s="78">
        <v>2.5375000000000001</v>
      </c>
      <c r="D64" s="78">
        <v>2.4872999999999998</v>
      </c>
      <c r="E64"/>
    </row>
    <row r="65" spans="1:5">
      <c r="A65" s="18">
        <v>36644</v>
      </c>
      <c r="B65" s="80">
        <v>2.5592000000000001</v>
      </c>
      <c r="C65" s="78">
        <v>2.5474000000000001</v>
      </c>
      <c r="D65" s="78">
        <v>2.4969999999999999</v>
      </c>
      <c r="E65"/>
    </row>
    <row r="66" spans="1:5">
      <c r="A66" s="18">
        <v>36648</v>
      </c>
      <c r="B66" s="80">
        <v>2.6004</v>
      </c>
      <c r="C66" s="78">
        <v>2.5867</v>
      </c>
      <c r="D66" s="78">
        <v>2.5354999999999999</v>
      </c>
      <c r="E66"/>
    </row>
    <row r="67" spans="1:5">
      <c r="A67" s="18">
        <v>36650</v>
      </c>
      <c r="B67" s="80">
        <v>2.6251000000000002</v>
      </c>
      <c r="C67" s="78">
        <v>2.6309</v>
      </c>
      <c r="D67" s="78">
        <v>2.5789</v>
      </c>
      <c r="E67"/>
    </row>
    <row r="68" spans="1:5">
      <c r="A68" s="18">
        <v>36651</v>
      </c>
      <c r="B68" s="80">
        <v>2.6737000000000002</v>
      </c>
      <c r="C68" s="78">
        <v>2.6459999999999999</v>
      </c>
      <c r="D68" s="78">
        <v>2.5935999999999999</v>
      </c>
      <c r="E68"/>
    </row>
    <row r="69" spans="1:5">
      <c r="A69" s="18">
        <v>36654</v>
      </c>
      <c r="B69" s="80">
        <v>2.6612</v>
      </c>
      <c r="C69" s="78">
        <v>2.7092999999999998</v>
      </c>
      <c r="D69" s="78">
        <v>2.6556999999999999</v>
      </c>
      <c r="E69"/>
    </row>
    <row r="70" spans="1:5">
      <c r="A70" s="18">
        <v>36655</v>
      </c>
      <c r="B70" s="80">
        <v>2.6230000000000002</v>
      </c>
      <c r="C70" s="78">
        <v>2.6897000000000002</v>
      </c>
      <c r="D70" s="78">
        <v>2.6364999999999998</v>
      </c>
      <c r="E70"/>
    </row>
    <row r="71" spans="1:5">
      <c r="A71" s="18">
        <v>36656</v>
      </c>
      <c r="B71" s="80">
        <v>2.5773999999999999</v>
      </c>
      <c r="C71" s="78">
        <v>2.6475</v>
      </c>
      <c r="D71" s="78">
        <v>2.5951</v>
      </c>
      <c r="E71"/>
    </row>
    <row r="72" spans="1:5">
      <c r="A72" s="18">
        <v>36657</v>
      </c>
      <c r="B72" s="80">
        <v>2.6160999999999999</v>
      </c>
      <c r="C72" s="78">
        <v>2.5975000000000001</v>
      </c>
      <c r="D72" s="78">
        <v>2.5461</v>
      </c>
      <c r="E72"/>
    </row>
    <row r="73" spans="1:5">
      <c r="A73" s="18">
        <v>36658</v>
      </c>
      <c r="B73" s="80">
        <v>2.5832000000000002</v>
      </c>
      <c r="C73" s="78">
        <v>2.6415999999999999</v>
      </c>
      <c r="D73" s="78">
        <v>2.5891999999999999</v>
      </c>
      <c r="E73"/>
    </row>
    <row r="74" spans="1:5">
      <c r="A74" s="18">
        <v>36661</v>
      </c>
      <c r="B74" s="80">
        <v>2.6086999999999998</v>
      </c>
      <c r="C74" s="78">
        <v>2.6147</v>
      </c>
      <c r="D74" s="78">
        <v>2.5629</v>
      </c>
      <c r="E74"/>
    </row>
    <row r="75" spans="1:5">
      <c r="A75" s="18">
        <v>36662</v>
      </c>
      <c r="B75" s="80">
        <v>2.5741999999999998</v>
      </c>
      <c r="C75" s="78">
        <v>2.6354000000000002</v>
      </c>
      <c r="D75" s="78">
        <v>2.5832000000000002</v>
      </c>
      <c r="E75"/>
    </row>
    <row r="76" spans="1:5">
      <c r="A76" s="18">
        <v>36663</v>
      </c>
      <c r="B76" s="80">
        <v>2.5815999999999999</v>
      </c>
      <c r="C76" s="78">
        <v>2.5989</v>
      </c>
      <c r="D76" s="78">
        <v>2.5474999999999999</v>
      </c>
      <c r="E76"/>
    </row>
    <row r="77" spans="1:5">
      <c r="A77" s="18">
        <v>36664</v>
      </c>
      <c r="B77" s="80">
        <v>2.6082000000000001</v>
      </c>
      <c r="C77" s="78">
        <v>2.6061999999999999</v>
      </c>
      <c r="D77" s="78">
        <v>2.5546000000000002</v>
      </c>
      <c r="E77"/>
    </row>
    <row r="78" spans="1:5">
      <c r="A78" s="18">
        <v>36665</v>
      </c>
      <c r="B78" s="80">
        <v>2.6</v>
      </c>
      <c r="C78" s="78">
        <v>2.6341999999999999</v>
      </c>
      <c r="D78" s="78">
        <v>2.5819999999999999</v>
      </c>
      <c r="E78"/>
    </row>
    <row r="79" spans="1:5">
      <c r="A79" s="18">
        <v>36668</v>
      </c>
      <c r="B79" s="80">
        <v>2.6030000000000002</v>
      </c>
      <c r="C79" s="78">
        <v>2.6231</v>
      </c>
      <c r="D79" s="78">
        <v>2.5710999999999999</v>
      </c>
      <c r="E79"/>
    </row>
    <row r="80" spans="1:5">
      <c r="A80" s="18">
        <v>36669</v>
      </c>
      <c r="B80" s="80">
        <v>2.6328</v>
      </c>
      <c r="C80" s="78">
        <v>2.6288999999999998</v>
      </c>
      <c r="D80" s="78">
        <v>2.5769000000000002</v>
      </c>
      <c r="E80"/>
    </row>
    <row r="81" spans="1:5">
      <c r="A81" s="18">
        <v>36670</v>
      </c>
      <c r="B81" s="80">
        <v>2.6133000000000002</v>
      </c>
      <c r="C81" s="78">
        <v>2.6574</v>
      </c>
      <c r="D81" s="78">
        <v>2.6048</v>
      </c>
      <c r="E81"/>
    </row>
    <row r="82" spans="1:5">
      <c r="A82" s="18">
        <v>36671</v>
      </c>
      <c r="B82" s="80">
        <v>2.6042999999999998</v>
      </c>
      <c r="C82" s="78">
        <v>2.6379999999999999</v>
      </c>
      <c r="D82" s="78">
        <v>2.5857999999999999</v>
      </c>
      <c r="E82"/>
    </row>
    <row r="83" spans="1:5">
      <c r="A83" s="18">
        <v>36672</v>
      </c>
      <c r="B83" s="80">
        <v>2.6456</v>
      </c>
      <c r="C83" s="78">
        <v>2.6303000000000001</v>
      </c>
      <c r="D83" s="78">
        <v>2.5783</v>
      </c>
      <c r="E83"/>
    </row>
    <row r="84" spans="1:5">
      <c r="A84" s="18">
        <v>36675</v>
      </c>
      <c r="B84" s="80">
        <v>2.6661999999999999</v>
      </c>
      <c r="C84" s="78">
        <v>2.6739999999999999</v>
      </c>
      <c r="D84" s="78">
        <v>2.621</v>
      </c>
      <c r="E84"/>
    </row>
    <row r="85" spans="1:5">
      <c r="A85" s="18">
        <v>36676</v>
      </c>
      <c r="B85" s="80">
        <v>2.6613000000000002</v>
      </c>
      <c r="C85" s="78">
        <v>2.6901000000000002</v>
      </c>
      <c r="D85" s="78">
        <v>2.6368999999999998</v>
      </c>
      <c r="E85"/>
    </row>
    <row r="86" spans="1:5">
      <c r="A86" s="18">
        <v>36677</v>
      </c>
      <c r="B86" s="80">
        <v>2.6036000000000001</v>
      </c>
      <c r="C86" s="78">
        <v>2.6848999999999998</v>
      </c>
      <c r="D86" s="78">
        <v>2.6316999999999999</v>
      </c>
      <c r="E86"/>
    </row>
    <row r="87" spans="1:5">
      <c r="A87" s="18">
        <v>36678</v>
      </c>
      <c r="B87" s="80">
        <v>2.5952000000000002</v>
      </c>
      <c r="C87" s="78">
        <v>2.6246999999999998</v>
      </c>
      <c r="D87" s="78">
        <v>2.5727000000000002</v>
      </c>
      <c r="E87"/>
    </row>
    <row r="88" spans="1:5">
      <c r="A88" s="18">
        <v>36679</v>
      </c>
      <c r="B88" s="80">
        <v>2.6002999999999998</v>
      </c>
      <c r="C88" s="78">
        <v>2.6215999999999999</v>
      </c>
      <c r="D88" s="78">
        <v>2.5695999999999999</v>
      </c>
      <c r="E88"/>
    </row>
    <row r="89" spans="1:5">
      <c r="A89" s="18">
        <v>36682</v>
      </c>
      <c r="B89" s="80">
        <v>2.5910000000000002</v>
      </c>
      <c r="C89" s="78">
        <v>2.6227999999999998</v>
      </c>
      <c r="D89" s="78">
        <v>2.5708000000000002</v>
      </c>
      <c r="E89"/>
    </row>
    <row r="90" spans="1:5">
      <c r="A90" s="18">
        <v>36683</v>
      </c>
      <c r="B90" s="80">
        <v>2.6335000000000002</v>
      </c>
      <c r="C90" s="78">
        <v>2.6206999999999998</v>
      </c>
      <c r="D90" s="78">
        <v>2.5689000000000002</v>
      </c>
      <c r="E90"/>
    </row>
    <row r="91" spans="1:5">
      <c r="A91" s="18">
        <v>36684</v>
      </c>
      <c r="B91" s="80">
        <v>2.6395</v>
      </c>
      <c r="C91" s="78">
        <v>2.6610999999999998</v>
      </c>
      <c r="D91" s="78">
        <v>2.6084999999999998</v>
      </c>
      <c r="E91"/>
    </row>
    <row r="92" spans="1:5">
      <c r="A92" s="18">
        <v>36685</v>
      </c>
      <c r="B92" s="80">
        <v>2.6953999999999998</v>
      </c>
      <c r="C92" s="78">
        <v>2.6695000000000002</v>
      </c>
      <c r="D92" s="78">
        <v>2.6166999999999998</v>
      </c>
      <c r="E92"/>
    </row>
    <row r="93" spans="1:5">
      <c r="A93" s="18">
        <v>36686</v>
      </c>
      <c r="B93" s="80">
        <v>2.6987000000000001</v>
      </c>
      <c r="C93" s="78">
        <v>2.7168000000000001</v>
      </c>
      <c r="D93" s="78">
        <v>2.6629999999999998</v>
      </c>
      <c r="E93"/>
    </row>
    <row r="94" spans="1:5">
      <c r="A94" s="18">
        <v>36689</v>
      </c>
      <c r="B94" s="80">
        <v>2.6833999999999998</v>
      </c>
      <c r="C94" s="78">
        <v>2.7269000000000001</v>
      </c>
      <c r="D94" s="78">
        <v>2.6728999999999998</v>
      </c>
      <c r="E94"/>
    </row>
    <row r="95" spans="1:5">
      <c r="A95" s="18">
        <v>36690</v>
      </c>
      <c r="B95" s="80">
        <v>2.6911</v>
      </c>
      <c r="C95" s="78">
        <v>2.7136</v>
      </c>
      <c r="D95" s="78">
        <v>2.6598000000000002</v>
      </c>
      <c r="E95"/>
    </row>
    <row r="96" spans="1:5">
      <c r="A96" s="18">
        <v>36691</v>
      </c>
      <c r="B96" s="80">
        <v>2.7069999999999999</v>
      </c>
      <c r="C96" s="78">
        <v>2.7185999999999999</v>
      </c>
      <c r="D96" s="78">
        <v>2.6648000000000001</v>
      </c>
      <c r="E96"/>
    </row>
    <row r="97" spans="1:5">
      <c r="A97" s="18">
        <v>36692</v>
      </c>
      <c r="B97" s="80">
        <v>2.6838000000000002</v>
      </c>
      <c r="C97" s="78">
        <v>2.7294999999999998</v>
      </c>
      <c r="D97" s="78">
        <v>2.6755</v>
      </c>
      <c r="E97"/>
    </row>
    <row r="98" spans="1:5">
      <c r="A98" s="18">
        <v>36693</v>
      </c>
      <c r="B98" s="80">
        <v>2.6978</v>
      </c>
      <c r="C98" s="78">
        <v>2.7088000000000001</v>
      </c>
      <c r="D98" s="78">
        <v>2.6551999999999998</v>
      </c>
      <c r="E98"/>
    </row>
    <row r="99" spans="1:5">
      <c r="A99" s="18">
        <v>36696</v>
      </c>
      <c r="B99" s="80">
        <v>2.7139000000000002</v>
      </c>
      <c r="C99" s="78">
        <v>2.7231000000000001</v>
      </c>
      <c r="D99" s="78">
        <v>2.6690999999999998</v>
      </c>
      <c r="E99"/>
    </row>
    <row r="100" spans="1:5">
      <c r="A100" s="18">
        <v>36697</v>
      </c>
      <c r="B100" s="80">
        <v>2.6981000000000002</v>
      </c>
      <c r="C100" s="78">
        <v>2.7423999999999999</v>
      </c>
      <c r="D100" s="78">
        <v>2.6880000000000002</v>
      </c>
      <c r="E100"/>
    </row>
    <row r="101" spans="1:5">
      <c r="A101" s="18">
        <v>36698</v>
      </c>
      <c r="B101" s="80">
        <v>2.7033</v>
      </c>
      <c r="C101" s="78">
        <v>2.7273999999999998</v>
      </c>
      <c r="D101" s="78">
        <v>2.6734</v>
      </c>
      <c r="E101"/>
    </row>
    <row r="102" spans="1:5">
      <c r="A102" s="18">
        <v>36700</v>
      </c>
      <c r="B102" s="80">
        <v>2.6831</v>
      </c>
      <c r="C102" s="78">
        <v>2.734</v>
      </c>
      <c r="D102" s="78">
        <v>2.6798000000000002</v>
      </c>
      <c r="E102"/>
    </row>
    <row r="103" spans="1:5">
      <c r="A103" s="18">
        <v>36703</v>
      </c>
      <c r="B103" s="80">
        <v>2.6850999999999998</v>
      </c>
      <c r="C103" s="78">
        <v>2.7040000000000002</v>
      </c>
      <c r="D103" s="78">
        <v>2.6503999999999999</v>
      </c>
      <c r="E103"/>
    </row>
    <row r="104" spans="1:5">
      <c r="A104" s="18">
        <v>36704</v>
      </c>
      <c r="B104" s="80">
        <v>2.6844000000000001</v>
      </c>
      <c r="C104" s="78">
        <v>2.7132999999999998</v>
      </c>
      <c r="D104" s="78">
        <v>2.6595</v>
      </c>
      <c r="E104"/>
    </row>
    <row r="105" spans="1:5">
      <c r="A105" s="18">
        <v>36705</v>
      </c>
      <c r="B105" s="80">
        <v>2.6852</v>
      </c>
      <c r="C105" s="78">
        <v>2.7126999999999999</v>
      </c>
      <c r="D105" s="78">
        <v>2.6589</v>
      </c>
      <c r="E105"/>
    </row>
    <row r="106" spans="1:5">
      <c r="A106" s="18">
        <v>36706</v>
      </c>
      <c r="B106" s="80">
        <v>2.6755</v>
      </c>
      <c r="C106" s="78">
        <v>2.7113</v>
      </c>
      <c r="D106" s="78">
        <v>2.6577000000000002</v>
      </c>
      <c r="E106"/>
    </row>
    <row r="107" spans="1:5">
      <c r="A107" s="18">
        <v>36707</v>
      </c>
      <c r="B107" s="80">
        <v>2.6998000000000002</v>
      </c>
      <c r="C107" s="78">
        <v>2.6997</v>
      </c>
      <c r="D107" s="78">
        <v>2.6463000000000001</v>
      </c>
      <c r="E107"/>
    </row>
    <row r="108" spans="1:5">
      <c r="A108" s="18">
        <v>36710</v>
      </c>
      <c r="B108" s="80">
        <v>2.6722000000000001</v>
      </c>
      <c r="C108" s="78">
        <v>2.7259000000000002</v>
      </c>
      <c r="D108" s="78">
        <v>2.6718999999999999</v>
      </c>
      <c r="E108"/>
    </row>
    <row r="109" spans="1:5">
      <c r="A109" s="18">
        <v>36711</v>
      </c>
      <c r="B109" s="80">
        <v>2.633</v>
      </c>
      <c r="C109" s="78">
        <v>2.6974999999999998</v>
      </c>
      <c r="D109" s="78">
        <v>2.6440999999999999</v>
      </c>
      <c r="E109"/>
    </row>
    <row r="110" spans="1:5">
      <c r="A110" s="18">
        <v>36712</v>
      </c>
      <c r="B110" s="80">
        <v>2.6456</v>
      </c>
      <c r="C110" s="78">
        <v>2.6598000000000002</v>
      </c>
      <c r="D110" s="78">
        <v>2.6072000000000002</v>
      </c>
      <c r="E110"/>
    </row>
    <row r="111" spans="1:5">
      <c r="A111" s="18">
        <v>36713</v>
      </c>
      <c r="B111" s="80">
        <v>2.67</v>
      </c>
      <c r="C111" s="78">
        <v>2.6703999999999999</v>
      </c>
      <c r="D111" s="78">
        <v>2.6175999999999999</v>
      </c>
      <c r="E111"/>
    </row>
    <row r="112" spans="1:5">
      <c r="A112" s="18">
        <v>36714</v>
      </c>
      <c r="B112" s="80">
        <v>2.6562000000000001</v>
      </c>
      <c r="C112" s="78">
        <v>2.7004999999999999</v>
      </c>
      <c r="D112" s="78">
        <v>2.6471</v>
      </c>
      <c r="E112"/>
    </row>
    <row r="113" spans="1:5">
      <c r="A113" s="18">
        <v>36717</v>
      </c>
      <c r="B113" s="80">
        <v>2.6524999999999999</v>
      </c>
      <c r="C113" s="78">
        <v>2.6856</v>
      </c>
      <c r="D113" s="78">
        <v>2.6324000000000001</v>
      </c>
      <c r="E113"/>
    </row>
    <row r="114" spans="1:5">
      <c r="A114" s="18">
        <v>36718</v>
      </c>
      <c r="B114" s="80">
        <v>2.6215999999999999</v>
      </c>
      <c r="C114" s="78">
        <v>2.6779999999999999</v>
      </c>
      <c r="D114" s="78">
        <v>2.625</v>
      </c>
      <c r="E114"/>
    </row>
    <row r="115" spans="1:5">
      <c r="A115" s="18">
        <v>36719</v>
      </c>
      <c r="B115" s="80">
        <v>2.6194000000000002</v>
      </c>
      <c r="C115" s="78">
        <v>2.6476000000000002</v>
      </c>
      <c r="D115" s="78">
        <v>2.5952000000000002</v>
      </c>
      <c r="E115"/>
    </row>
    <row r="116" spans="1:5">
      <c r="A116" s="18">
        <v>36720</v>
      </c>
      <c r="B116" s="80">
        <v>2.6080000000000001</v>
      </c>
      <c r="C116" s="78">
        <v>2.6467000000000001</v>
      </c>
      <c r="D116" s="78">
        <v>2.5943000000000001</v>
      </c>
      <c r="E116"/>
    </row>
    <row r="117" spans="1:5">
      <c r="A117" s="18">
        <v>36721</v>
      </c>
      <c r="B117" s="80">
        <v>2.6214</v>
      </c>
      <c r="C117" s="78">
        <v>2.6383000000000001</v>
      </c>
      <c r="D117" s="78">
        <v>2.5861000000000001</v>
      </c>
      <c r="E117"/>
    </row>
    <row r="118" spans="1:5">
      <c r="A118" s="18">
        <v>36724</v>
      </c>
      <c r="B118" s="80">
        <v>2.6303000000000001</v>
      </c>
      <c r="C118" s="78">
        <v>2.65</v>
      </c>
      <c r="D118" s="78">
        <v>2.5975999999999999</v>
      </c>
      <c r="E118"/>
    </row>
    <row r="119" spans="1:5">
      <c r="A119" s="18">
        <v>36725</v>
      </c>
      <c r="B119" s="80">
        <v>2.6019999999999999</v>
      </c>
      <c r="C119" s="78">
        <v>2.6585000000000001</v>
      </c>
      <c r="D119" s="78">
        <v>2.6059000000000001</v>
      </c>
      <c r="E119"/>
    </row>
    <row r="120" spans="1:5">
      <c r="A120" s="18">
        <v>36726</v>
      </c>
      <c r="B120" s="80">
        <v>2.5895999999999999</v>
      </c>
      <c r="C120" s="78">
        <v>2.6269999999999998</v>
      </c>
      <c r="D120" s="78">
        <v>2.5750000000000002</v>
      </c>
      <c r="E120"/>
    </row>
    <row r="121" spans="1:5">
      <c r="A121" s="18">
        <v>36727</v>
      </c>
      <c r="B121" s="80">
        <v>2.5941999999999998</v>
      </c>
      <c r="C121" s="78">
        <v>2.6124000000000001</v>
      </c>
      <c r="D121" s="78">
        <v>2.5606</v>
      </c>
      <c r="E121"/>
    </row>
    <row r="122" spans="1:5">
      <c r="A122" s="18">
        <v>36728</v>
      </c>
      <c r="B122" s="80">
        <v>2.5952000000000002</v>
      </c>
      <c r="C122" s="78">
        <v>2.6196999999999999</v>
      </c>
      <c r="D122" s="78">
        <v>2.5678999999999998</v>
      </c>
      <c r="E122"/>
    </row>
    <row r="123" spans="1:5">
      <c r="A123" s="18">
        <v>36731</v>
      </c>
      <c r="B123" s="80">
        <v>2.5809000000000002</v>
      </c>
      <c r="C123" s="78">
        <v>2.6185999999999998</v>
      </c>
      <c r="D123" s="78">
        <v>2.5668000000000002</v>
      </c>
      <c r="E123"/>
    </row>
    <row r="124" spans="1:5">
      <c r="A124" s="18">
        <v>36732</v>
      </c>
      <c r="B124" s="80">
        <v>2.601</v>
      </c>
      <c r="C124" s="78">
        <v>2.6063999999999998</v>
      </c>
      <c r="D124" s="78">
        <v>2.5548000000000002</v>
      </c>
      <c r="E124"/>
    </row>
    <row r="125" spans="1:5">
      <c r="A125" s="18">
        <v>36733</v>
      </c>
      <c r="B125" s="80">
        <v>2.605</v>
      </c>
      <c r="C125" s="78">
        <v>2.6278999999999999</v>
      </c>
      <c r="D125" s="78">
        <v>2.5758999999999999</v>
      </c>
      <c r="E125"/>
    </row>
    <row r="126" spans="1:5">
      <c r="A126" s="18">
        <v>36734</v>
      </c>
      <c r="B126" s="80">
        <v>2.6002000000000001</v>
      </c>
      <c r="C126" s="78">
        <v>2.6305999999999998</v>
      </c>
      <c r="D126" s="78">
        <v>2.5785999999999998</v>
      </c>
      <c r="E126"/>
    </row>
    <row r="127" spans="1:5">
      <c r="A127" s="18">
        <v>36735</v>
      </c>
      <c r="B127" s="80">
        <v>2.5966999999999998</v>
      </c>
      <c r="C127" s="78">
        <v>2.6301999999999999</v>
      </c>
      <c r="D127" s="78">
        <v>2.5781999999999998</v>
      </c>
      <c r="E127"/>
    </row>
    <row r="128" spans="1:5">
      <c r="A128" s="18">
        <v>36738</v>
      </c>
      <c r="B128" s="80">
        <v>2.5907</v>
      </c>
      <c r="C128" s="78">
        <v>2.6248</v>
      </c>
      <c r="D128" s="78">
        <v>2.5728</v>
      </c>
      <c r="E128"/>
    </row>
    <row r="129" spans="1:5">
      <c r="A129" s="18">
        <v>36739</v>
      </c>
      <c r="B129" s="80">
        <v>2.6052</v>
      </c>
      <c r="C129" s="78">
        <v>2.6187999999999998</v>
      </c>
      <c r="D129" s="78">
        <v>2.5670000000000002</v>
      </c>
      <c r="E129"/>
    </row>
    <row r="130" spans="1:5">
      <c r="A130" s="18">
        <v>36740</v>
      </c>
      <c r="B130" s="80">
        <v>2.5994999999999999</v>
      </c>
      <c r="C130" s="78">
        <v>2.6318000000000001</v>
      </c>
      <c r="D130" s="78">
        <v>2.5796000000000001</v>
      </c>
      <c r="E130"/>
    </row>
    <row r="131" spans="1:5">
      <c r="A131" s="18">
        <v>36741</v>
      </c>
      <c r="B131" s="80">
        <v>2.5844</v>
      </c>
      <c r="C131" s="78">
        <v>2.6233</v>
      </c>
      <c r="D131" s="78">
        <v>2.5712999999999999</v>
      </c>
      <c r="E131"/>
    </row>
    <row r="132" spans="1:5">
      <c r="A132" s="18">
        <v>36742</v>
      </c>
      <c r="B132" s="80">
        <v>2.5771000000000002</v>
      </c>
      <c r="C132" s="78">
        <v>2.6086999999999998</v>
      </c>
      <c r="D132" s="78">
        <v>2.5571000000000002</v>
      </c>
      <c r="E132"/>
    </row>
    <row r="133" spans="1:5">
      <c r="A133" s="18">
        <v>36745</v>
      </c>
      <c r="B133" s="80">
        <v>2.5768</v>
      </c>
      <c r="C133" s="78">
        <v>2.5998000000000001</v>
      </c>
      <c r="D133" s="78">
        <v>2.5484</v>
      </c>
      <c r="E133"/>
    </row>
    <row r="134" spans="1:5">
      <c r="A134" s="18">
        <v>36746</v>
      </c>
      <c r="B134" s="80">
        <v>2.5644</v>
      </c>
      <c r="C134" s="78">
        <v>2.6038000000000001</v>
      </c>
      <c r="D134" s="78">
        <v>2.5522</v>
      </c>
      <c r="E134"/>
    </row>
    <row r="135" spans="1:5">
      <c r="A135" s="18">
        <v>36747</v>
      </c>
      <c r="B135" s="80">
        <v>2.5331999999999999</v>
      </c>
      <c r="C135" s="78">
        <v>2.5891000000000002</v>
      </c>
      <c r="D135" s="78">
        <v>2.5379</v>
      </c>
      <c r="E135"/>
    </row>
    <row r="136" spans="1:5">
      <c r="A136" s="18">
        <v>36748</v>
      </c>
      <c r="B136" s="80">
        <v>2.5514000000000001</v>
      </c>
      <c r="C136" s="78">
        <v>2.5594000000000001</v>
      </c>
      <c r="D136" s="78">
        <v>2.5087999999999999</v>
      </c>
      <c r="E136"/>
    </row>
    <row r="137" spans="1:5">
      <c r="A137" s="18">
        <v>36749</v>
      </c>
      <c r="B137" s="80">
        <v>2.5411999999999999</v>
      </c>
      <c r="C137" s="78">
        <v>2.5750999999999999</v>
      </c>
      <c r="D137" s="78">
        <v>2.5240999999999998</v>
      </c>
      <c r="E137"/>
    </row>
    <row r="138" spans="1:5">
      <c r="A138" s="18">
        <v>36752</v>
      </c>
      <c r="B138" s="80">
        <v>2.5322</v>
      </c>
      <c r="C138" s="78">
        <v>2.5617000000000001</v>
      </c>
      <c r="D138" s="78">
        <v>2.5108999999999999</v>
      </c>
      <c r="E138"/>
    </row>
    <row r="139" spans="1:5">
      <c r="A139" s="18">
        <v>36754</v>
      </c>
      <c r="B139" s="80">
        <v>2.5274999999999999</v>
      </c>
      <c r="C139" s="78">
        <v>2.5565000000000002</v>
      </c>
      <c r="D139" s="78">
        <v>2.5059</v>
      </c>
      <c r="E139"/>
    </row>
    <row r="140" spans="1:5">
      <c r="A140" s="18">
        <v>36755</v>
      </c>
      <c r="B140" s="80">
        <v>2.524</v>
      </c>
      <c r="C140" s="78">
        <v>2.5539000000000001</v>
      </c>
      <c r="D140" s="78">
        <v>2.5032999999999999</v>
      </c>
      <c r="E140"/>
    </row>
    <row r="141" spans="1:5">
      <c r="A141" s="18">
        <v>36756</v>
      </c>
      <c r="B141" s="80">
        <v>2.5242</v>
      </c>
      <c r="C141" s="78">
        <v>2.5478999999999998</v>
      </c>
      <c r="D141" s="78">
        <v>2.4975000000000001</v>
      </c>
      <c r="E141"/>
    </row>
    <row r="142" spans="1:5">
      <c r="A142" s="18">
        <v>36759</v>
      </c>
      <c r="B142" s="80">
        <v>2.5087000000000002</v>
      </c>
      <c r="C142" s="78">
        <v>2.5533000000000001</v>
      </c>
      <c r="D142" s="78">
        <v>2.5026999999999999</v>
      </c>
      <c r="E142"/>
    </row>
    <row r="143" spans="1:5">
      <c r="A143" s="18">
        <v>36760</v>
      </c>
      <c r="B143" s="80">
        <v>2.4899</v>
      </c>
      <c r="C143" s="78">
        <v>2.5335000000000001</v>
      </c>
      <c r="D143" s="78">
        <v>2.4832999999999998</v>
      </c>
      <c r="E143"/>
    </row>
    <row r="144" spans="1:5">
      <c r="A144" s="18">
        <v>36761</v>
      </c>
      <c r="B144" s="80">
        <v>2.4944000000000002</v>
      </c>
      <c r="C144" s="78">
        <v>2.5171999999999999</v>
      </c>
      <c r="D144" s="78">
        <v>2.4674</v>
      </c>
      <c r="E144"/>
    </row>
    <row r="145" spans="1:5">
      <c r="A145" s="18">
        <v>36762</v>
      </c>
      <c r="B145" s="80">
        <v>2.5268000000000002</v>
      </c>
      <c r="C145" s="78">
        <v>2.5301</v>
      </c>
      <c r="D145" s="78">
        <v>2.4799000000000002</v>
      </c>
      <c r="E145"/>
    </row>
    <row r="146" spans="1:5">
      <c r="A146" s="18">
        <v>36763</v>
      </c>
      <c r="B146" s="80">
        <v>2.5627</v>
      </c>
      <c r="C146" s="78">
        <v>2.5598999999999998</v>
      </c>
      <c r="D146" s="78">
        <v>2.5093000000000001</v>
      </c>
      <c r="E146"/>
    </row>
    <row r="147" spans="1:5">
      <c r="A147" s="18">
        <v>36766</v>
      </c>
      <c r="B147" s="80">
        <v>2.5621</v>
      </c>
      <c r="C147" s="78">
        <v>2.5851999999999999</v>
      </c>
      <c r="D147" s="78">
        <v>2.5339999999999998</v>
      </c>
      <c r="E147"/>
    </row>
    <row r="148" spans="1:5">
      <c r="A148" s="18">
        <v>36767</v>
      </c>
      <c r="B148" s="80">
        <v>2.5445000000000002</v>
      </c>
      <c r="C148" s="78">
        <v>2.5907</v>
      </c>
      <c r="D148" s="78">
        <v>2.5392999999999999</v>
      </c>
      <c r="E148"/>
    </row>
    <row r="149" spans="1:5">
      <c r="A149" s="18">
        <v>36768</v>
      </c>
      <c r="B149" s="80">
        <v>2.5203000000000002</v>
      </c>
      <c r="C149" s="78">
        <v>2.5712999999999999</v>
      </c>
      <c r="D149" s="78">
        <v>2.5203000000000002</v>
      </c>
      <c r="E149"/>
    </row>
    <row r="150" spans="1:5">
      <c r="A150" s="18">
        <v>36769</v>
      </c>
      <c r="B150" s="80">
        <v>2.5285000000000002</v>
      </c>
      <c r="C150" s="78">
        <v>2.5409999999999999</v>
      </c>
      <c r="D150" s="78">
        <v>2.4906000000000001</v>
      </c>
      <c r="E150"/>
    </row>
    <row r="151" spans="1:5">
      <c r="A151" s="18">
        <v>36770</v>
      </c>
      <c r="B151" s="80">
        <v>2.5282</v>
      </c>
      <c r="C151" s="78">
        <v>2.5531000000000001</v>
      </c>
      <c r="D151" s="78">
        <v>2.5024999999999999</v>
      </c>
      <c r="E151"/>
    </row>
    <row r="152" spans="1:5">
      <c r="A152" s="18">
        <v>36773</v>
      </c>
      <c r="B152" s="80">
        <v>2.5341</v>
      </c>
      <c r="C152" s="78">
        <v>2.5537000000000001</v>
      </c>
      <c r="D152" s="78">
        <v>2.5030999999999999</v>
      </c>
      <c r="E152"/>
    </row>
    <row r="153" spans="1:5">
      <c r="A153" s="18">
        <v>36774</v>
      </c>
      <c r="B153" s="80">
        <v>2.5022000000000002</v>
      </c>
      <c r="C153" s="78">
        <v>2.5592000000000001</v>
      </c>
      <c r="D153" s="78">
        <v>2.5085999999999999</v>
      </c>
      <c r="E153"/>
    </row>
    <row r="154" spans="1:5">
      <c r="A154" s="18">
        <v>36775</v>
      </c>
      <c r="B154" s="80">
        <v>2.4834000000000001</v>
      </c>
      <c r="C154" s="78">
        <v>2.5284</v>
      </c>
      <c r="D154" s="78">
        <v>2.4784000000000002</v>
      </c>
      <c r="E154"/>
    </row>
    <row r="155" spans="1:5">
      <c r="A155" s="18">
        <v>36776</v>
      </c>
      <c r="B155" s="80">
        <v>2.4735999999999998</v>
      </c>
      <c r="C155" s="78">
        <v>2.5114999999999998</v>
      </c>
      <c r="D155" s="78">
        <v>2.4617</v>
      </c>
      <c r="E155"/>
    </row>
    <row r="156" spans="1:5">
      <c r="A156" s="18">
        <v>36777</v>
      </c>
      <c r="B156" s="80">
        <v>2.4904999999999999</v>
      </c>
      <c r="C156" s="78">
        <v>2.4982000000000002</v>
      </c>
      <c r="D156" s="78">
        <v>2.4487999999999999</v>
      </c>
      <c r="E156"/>
    </row>
    <row r="157" spans="1:5">
      <c r="A157" s="18">
        <v>36780</v>
      </c>
      <c r="B157" s="80">
        <v>2.4868000000000001</v>
      </c>
      <c r="C157" s="78">
        <v>2.5154000000000001</v>
      </c>
      <c r="D157" s="78">
        <v>2.4655999999999998</v>
      </c>
      <c r="E157"/>
    </row>
    <row r="158" spans="1:5">
      <c r="A158" s="18">
        <v>36781</v>
      </c>
      <c r="B158" s="80">
        <v>2.5249000000000001</v>
      </c>
      <c r="C158" s="78">
        <v>2.5266999999999999</v>
      </c>
      <c r="D158" s="78">
        <v>2.4767000000000001</v>
      </c>
      <c r="E158"/>
    </row>
    <row r="159" spans="1:5">
      <c r="A159" s="18">
        <v>36782</v>
      </c>
      <c r="B159" s="80">
        <v>2.5464000000000002</v>
      </c>
      <c r="C159" s="78">
        <v>2.5392999999999999</v>
      </c>
      <c r="D159" s="78">
        <v>2.4891000000000001</v>
      </c>
      <c r="E159"/>
    </row>
    <row r="160" spans="1:5">
      <c r="A160" s="18">
        <v>36783</v>
      </c>
      <c r="B160" s="80">
        <v>2.5626000000000002</v>
      </c>
      <c r="C160" s="78">
        <v>2.5798000000000001</v>
      </c>
      <c r="D160" s="78">
        <v>2.5287999999999999</v>
      </c>
      <c r="E160"/>
    </row>
    <row r="161" spans="1:5">
      <c r="A161" s="18">
        <v>36784</v>
      </c>
      <c r="B161" s="80">
        <v>2.5379999999999998</v>
      </c>
      <c r="C161" s="78">
        <v>2.5817999999999999</v>
      </c>
      <c r="D161" s="78">
        <v>2.5306000000000002</v>
      </c>
      <c r="E161"/>
    </row>
    <row r="162" spans="1:5">
      <c r="A162" s="18">
        <v>36787</v>
      </c>
      <c r="B162" s="80">
        <v>2.5507</v>
      </c>
      <c r="C162" s="78">
        <v>2.5659000000000001</v>
      </c>
      <c r="D162" s="78">
        <v>2.5150999999999999</v>
      </c>
      <c r="E162"/>
    </row>
    <row r="163" spans="1:5">
      <c r="A163" s="18">
        <v>36788</v>
      </c>
      <c r="B163" s="80">
        <v>2.5775000000000001</v>
      </c>
      <c r="C163" s="78">
        <v>2.5817000000000001</v>
      </c>
      <c r="D163" s="78">
        <v>2.5305</v>
      </c>
      <c r="E163"/>
    </row>
    <row r="164" spans="1:5">
      <c r="A164" s="18">
        <v>36789</v>
      </c>
      <c r="B164" s="80">
        <v>2.5817000000000001</v>
      </c>
      <c r="C164" s="78">
        <v>2.5991</v>
      </c>
      <c r="D164" s="78">
        <v>2.5476999999999999</v>
      </c>
      <c r="E164"/>
    </row>
    <row r="165" spans="1:5">
      <c r="A165" s="18">
        <v>36790</v>
      </c>
      <c r="B165" s="80">
        <v>2.6048</v>
      </c>
      <c r="C165" s="78">
        <v>2.601</v>
      </c>
      <c r="D165" s="78">
        <v>2.5493999999999999</v>
      </c>
      <c r="E165"/>
    </row>
    <row r="166" spans="1:5">
      <c r="A166" s="18">
        <v>36791</v>
      </c>
      <c r="B166" s="80">
        <v>2.6044999999999998</v>
      </c>
      <c r="C166" s="78">
        <v>2.6234000000000002</v>
      </c>
      <c r="D166" s="78">
        <v>2.5714000000000001</v>
      </c>
      <c r="E166"/>
    </row>
    <row r="167" spans="1:5">
      <c r="A167" s="18">
        <v>36794</v>
      </c>
      <c r="B167" s="80">
        <v>2.6227999999999998</v>
      </c>
      <c r="C167" s="78">
        <v>2.6185999999999998</v>
      </c>
      <c r="D167" s="78">
        <v>2.5668000000000002</v>
      </c>
      <c r="E167"/>
    </row>
    <row r="168" spans="1:5">
      <c r="A168" s="18">
        <v>36795</v>
      </c>
      <c r="B168" s="80">
        <v>2.6415000000000002</v>
      </c>
      <c r="C168" s="78">
        <v>2.6486000000000001</v>
      </c>
      <c r="D168" s="78">
        <v>2.5962000000000001</v>
      </c>
      <c r="E168"/>
    </row>
    <row r="169" spans="1:5">
      <c r="A169" s="18">
        <v>36796</v>
      </c>
      <c r="B169" s="80">
        <v>2.6434000000000002</v>
      </c>
      <c r="C169" s="78">
        <v>2.6606999999999998</v>
      </c>
      <c r="D169" s="78">
        <v>2.6080999999999999</v>
      </c>
      <c r="E169"/>
    </row>
    <row r="170" spans="1:5">
      <c r="A170" s="18">
        <v>36797</v>
      </c>
      <c r="B170" s="80">
        <v>2.6364999999999998</v>
      </c>
      <c r="C170" s="78">
        <v>2.6718999999999999</v>
      </c>
      <c r="D170" s="78">
        <v>2.6189</v>
      </c>
      <c r="E170"/>
    </row>
    <row r="171" spans="1:5">
      <c r="A171" s="18">
        <v>36798</v>
      </c>
      <c r="B171" s="80">
        <v>2.6200999999999999</v>
      </c>
      <c r="C171" s="78">
        <v>2.6597</v>
      </c>
      <c r="D171" s="78">
        <v>2.6071</v>
      </c>
      <c r="E171"/>
    </row>
    <row r="172" spans="1:5">
      <c r="A172" s="18">
        <v>36801</v>
      </c>
      <c r="B172" s="80">
        <v>2.6133999999999999</v>
      </c>
      <c r="C172" s="78">
        <v>2.6467999999999998</v>
      </c>
      <c r="D172" s="78">
        <v>2.5943999999999998</v>
      </c>
      <c r="E172"/>
    </row>
    <row r="173" spans="1:5">
      <c r="A173" s="18">
        <v>36802</v>
      </c>
      <c r="B173" s="80">
        <v>2.6360999999999999</v>
      </c>
      <c r="C173" s="78">
        <v>2.6417999999999999</v>
      </c>
      <c r="D173" s="78">
        <v>2.5893999999999999</v>
      </c>
      <c r="E173"/>
    </row>
    <row r="174" spans="1:5">
      <c r="A174" s="18">
        <v>36803</v>
      </c>
      <c r="B174" s="80">
        <v>2.6257000000000001</v>
      </c>
      <c r="C174" s="78">
        <v>2.6718000000000002</v>
      </c>
      <c r="D174" s="78">
        <v>2.6187999999999998</v>
      </c>
      <c r="E174"/>
    </row>
    <row r="175" spans="1:5">
      <c r="A175" s="18">
        <v>36804</v>
      </c>
      <c r="B175" s="80">
        <v>2.6173000000000002</v>
      </c>
      <c r="C175" s="78">
        <v>2.6494</v>
      </c>
      <c r="D175" s="78">
        <v>2.597</v>
      </c>
      <c r="E175"/>
    </row>
    <row r="176" spans="1:5">
      <c r="A176" s="18">
        <v>36805</v>
      </c>
      <c r="B176" s="80">
        <v>2.613</v>
      </c>
      <c r="C176" s="78">
        <v>2.6387</v>
      </c>
      <c r="D176" s="78">
        <v>2.5865</v>
      </c>
      <c r="E176"/>
    </row>
    <row r="177" spans="1:5">
      <c r="A177" s="18">
        <v>36808</v>
      </c>
      <c r="B177" s="80">
        <v>2.5964999999999998</v>
      </c>
      <c r="C177" s="78">
        <v>2.6341999999999999</v>
      </c>
      <c r="D177" s="78">
        <v>2.5819999999999999</v>
      </c>
      <c r="E177"/>
    </row>
    <row r="178" spans="1:5">
      <c r="A178" s="18">
        <v>36809</v>
      </c>
      <c r="B178" s="80">
        <v>2.6143999999999998</v>
      </c>
      <c r="C178" s="78">
        <v>2.6202000000000001</v>
      </c>
      <c r="D178" s="78">
        <v>2.5684</v>
      </c>
      <c r="E178"/>
    </row>
    <row r="179" spans="1:5">
      <c r="A179" s="18">
        <v>36810</v>
      </c>
      <c r="B179" s="80">
        <v>2.6518000000000002</v>
      </c>
      <c r="C179" s="78">
        <v>2.6463000000000001</v>
      </c>
      <c r="D179" s="78">
        <v>2.5939000000000001</v>
      </c>
      <c r="E179"/>
    </row>
    <row r="180" spans="1:5">
      <c r="A180" s="18">
        <v>36811</v>
      </c>
      <c r="B180" s="80">
        <v>2.6760999999999999</v>
      </c>
      <c r="C180" s="78">
        <v>2.6844999999999999</v>
      </c>
      <c r="D180" s="78">
        <v>2.6313</v>
      </c>
      <c r="E180"/>
    </row>
    <row r="181" spans="1:5">
      <c r="A181" s="18">
        <v>36812</v>
      </c>
      <c r="B181" s="80">
        <v>2.6909000000000001</v>
      </c>
      <c r="C181" s="78">
        <v>2.7014</v>
      </c>
      <c r="D181" s="78">
        <v>2.6480000000000001</v>
      </c>
      <c r="E181"/>
    </row>
    <row r="182" spans="1:5">
      <c r="A182" s="18">
        <v>36815</v>
      </c>
      <c r="B182" s="80">
        <v>2.6368</v>
      </c>
      <c r="C182" s="78">
        <v>2.7198000000000002</v>
      </c>
      <c r="D182" s="78">
        <v>2.6659999999999999</v>
      </c>
      <c r="E182"/>
    </row>
    <row r="183" spans="1:5">
      <c r="A183" s="18">
        <v>36816</v>
      </c>
      <c r="B183" s="80">
        <v>2.6387999999999998</v>
      </c>
      <c r="C183" s="78">
        <v>2.6701999999999999</v>
      </c>
      <c r="D183" s="78">
        <v>2.6173999999999999</v>
      </c>
      <c r="E183"/>
    </row>
    <row r="184" spans="1:5">
      <c r="A184" s="18">
        <v>36817</v>
      </c>
      <c r="B184" s="80">
        <v>2.6475</v>
      </c>
      <c r="C184" s="78">
        <v>2.6634000000000002</v>
      </c>
      <c r="D184" s="78">
        <v>2.6105999999999998</v>
      </c>
      <c r="E184"/>
    </row>
    <row r="185" spans="1:5">
      <c r="A185" s="18">
        <v>36818</v>
      </c>
      <c r="B185" s="80">
        <v>2.6303999999999998</v>
      </c>
      <c r="C185" s="78">
        <v>2.6829999999999998</v>
      </c>
      <c r="D185" s="78">
        <v>2.6297999999999999</v>
      </c>
      <c r="E185"/>
    </row>
    <row r="186" spans="1:5">
      <c r="A186" s="18">
        <v>36819</v>
      </c>
      <c r="B186" s="80">
        <v>2.6175999999999999</v>
      </c>
      <c r="C186" s="78">
        <v>2.6602000000000001</v>
      </c>
      <c r="D186" s="78">
        <v>2.6076000000000001</v>
      </c>
      <c r="E186"/>
    </row>
    <row r="187" spans="1:5">
      <c r="A187" s="18">
        <v>36822</v>
      </c>
      <c r="B187" s="80">
        <v>2.6366999999999998</v>
      </c>
      <c r="C187" s="78">
        <v>2.6461000000000001</v>
      </c>
      <c r="D187" s="78">
        <v>2.5937000000000001</v>
      </c>
      <c r="E187"/>
    </row>
    <row r="188" spans="1:5">
      <c r="A188" s="18">
        <v>36823</v>
      </c>
      <c r="B188" s="80">
        <v>2.6217000000000001</v>
      </c>
      <c r="C188" s="78">
        <v>2.6633</v>
      </c>
      <c r="D188" s="78">
        <v>2.6105</v>
      </c>
      <c r="E188"/>
    </row>
    <row r="189" spans="1:5">
      <c r="A189" s="18">
        <v>36824</v>
      </c>
      <c r="B189" s="80">
        <v>2.5972</v>
      </c>
      <c r="C189" s="78">
        <v>2.6469999999999998</v>
      </c>
      <c r="D189" s="78">
        <v>2.5945999999999998</v>
      </c>
      <c r="E189"/>
    </row>
    <row r="190" spans="1:5">
      <c r="A190" s="18">
        <v>36825</v>
      </c>
      <c r="B190" s="80">
        <v>2.5585</v>
      </c>
      <c r="C190" s="78">
        <v>2.6255999999999999</v>
      </c>
      <c r="D190" s="78">
        <v>2.5735999999999999</v>
      </c>
      <c r="E190"/>
    </row>
    <row r="191" spans="1:5">
      <c r="A191" s="18">
        <v>36826</v>
      </c>
      <c r="B191" s="80">
        <v>2.5796999999999999</v>
      </c>
      <c r="C191" s="78">
        <v>2.5808</v>
      </c>
      <c r="D191" s="78">
        <v>2.5295999999999998</v>
      </c>
      <c r="E191"/>
    </row>
    <row r="192" spans="1:5">
      <c r="A192" s="18">
        <v>36829</v>
      </c>
      <c r="B192" s="80">
        <v>2.6017999999999999</v>
      </c>
      <c r="C192" s="78">
        <v>2.5996999999999999</v>
      </c>
      <c r="D192" s="78">
        <v>2.5482999999999998</v>
      </c>
      <c r="E192"/>
    </row>
    <row r="193" spans="1:5">
      <c r="A193" s="18">
        <v>36830</v>
      </c>
      <c r="B193" s="80">
        <v>2.5876000000000001</v>
      </c>
      <c r="C193" s="78">
        <v>2.6227</v>
      </c>
      <c r="D193" s="78">
        <v>2.5707</v>
      </c>
      <c r="E193"/>
    </row>
    <row r="194" spans="1:5">
      <c r="A194" s="18">
        <v>36832</v>
      </c>
      <c r="B194" s="80">
        <v>2.593</v>
      </c>
      <c r="C194" s="78">
        <v>2.6107</v>
      </c>
      <c r="D194" s="78">
        <v>2.5590999999999999</v>
      </c>
      <c r="E194"/>
    </row>
    <row r="195" spans="1:5">
      <c r="A195" s="18">
        <v>36833</v>
      </c>
      <c r="B195" s="80">
        <v>2.5550000000000002</v>
      </c>
      <c r="C195" s="78">
        <v>2.6168999999999998</v>
      </c>
      <c r="D195" s="78">
        <v>2.5651000000000002</v>
      </c>
      <c r="E195"/>
    </row>
    <row r="196" spans="1:5">
      <c r="A196" s="18">
        <v>36836</v>
      </c>
      <c r="B196" s="80">
        <v>2.5678000000000001</v>
      </c>
      <c r="C196" s="78">
        <v>2.5895999999999999</v>
      </c>
      <c r="D196" s="78">
        <v>2.5384000000000002</v>
      </c>
      <c r="E196"/>
    </row>
    <row r="197" spans="1:5">
      <c r="A197" s="18">
        <v>36837</v>
      </c>
      <c r="B197" s="80">
        <v>2.5676000000000001</v>
      </c>
      <c r="C197" s="78">
        <v>2.5951</v>
      </c>
      <c r="D197" s="78">
        <v>2.5436999999999999</v>
      </c>
      <c r="E197"/>
    </row>
    <row r="198" spans="1:5">
      <c r="A198" s="18">
        <v>36838</v>
      </c>
      <c r="B198" s="80">
        <v>2.5712000000000002</v>
      </c>
      <c r="C198" s="78">
        <v>2.5948000000000002</v>
      </c>
      <c r="D198" s="78">
        <v>2.5434000000000001</v>
      </c>
      <c r="E198"/>
    </row>
    <row r="199" spans="1:5">
      <c r="A199" s="18">
        <v>36839</v>
      </c>
      <c r="B199" s="80">
        <v>2.5815000000000001</v>
      </c>
      <c r="C199" s="78">
        <v>2.5971000000000002</v>
      </c>
      <c r="D199" s="78">
        <v>2.5457000000000001</v>
      </c>
      <c r="E199"/>
    </row>
    <row r="200" spans="1:5">
      <c r="A200" s="18">
        <v>36840</v>
      </c>
      <c r="B200" s="80">
        <v>2.5994000000000002</v>
      </c>
      <c r="C200" s="78">
        <v>2.6086</v>
      </c>
      <c r="D200" s="78">
        <v>2.5569999999999999</v>
      </c>
      <c r="E200"/>
    </row>
    <row r="201" spans="1:5">
      <c r="A201" s="18">
        <v>36843</v>
      </c>
      <c r="B201" s="80">
        <v>2.5987</v>
      </c>
      <c r="C201" s="78">
        <v>2.6295000000000002</v>
      </c>
      <c r="D201" s="78">
        <v>2.5775000000000001</v>
      </c>
      <c r="E201"/>
    </row>
    <row r="202" spans="1:5">
      <c r="A202" s="18">
        <v>36844</v>
      </c>
      <c r="B202" s="80">
        <v>2.5859000000000001</v>
      </c>
      <c r="C202" s="78">
        <v>2.6303000000000001</v>
      </c>
      <c r="D202" s="78">
        <v>2.5783</v>
      </c>
      <c r="E202"/>
    </row>
    <row r="203" spans="1:5">
      <c r="A203" s="18">
        <v>36845</v>
      </c>
      <c r="B203" s="80">
        <v>2.5691999999999999</v>
      </c>
      <c r="C203" s="78">
        <v>2.6086999999999998</v>
      </c>
      <c r="D203" s="78">
        <v>2.5571000000000002</v>
      </c>
      <c r="E203"/>
    </row>
    <row r="204" spans="1:5">
      <c r="A204" s="18">
        <v>36846</v>
      </c>
      <c r="B204" s="80">
        <v>2.5701999999999998</v>
      </c>
      <c r="C204" s="78">
        <v>2.5884999999999998</v>
      </c>
      <c r="D204" s="78">
        <v>2.5373000000000001</v>
      </c>
      <c r="E204"/>
    </row>
    <row r="205" spans="1:5">
      <c r="A205" s="18">
        <v>36847</v>
      </c>
      <c r="B205" s="80">
        <v>2.5625</v>
      </c>
      <c r="C205" s="78">
        <v>2.5981000000000001</v>
      </c>
      <c r="D205" s="78">
        <v>2.5467</v>
      </c>
      <c r="E205"/>
    </row>
    <row r="206" spans="1:5">
      <c r="A206" s="18">
        <v>36850</v>
      </c>
      <c r="B206" s="80">
        <v>2.5423</v>
      </c>
      <c r="C206" s="78">
        <v>2.5897999999999999</v>
      </c>
      <c r="D206" s="78">
        <v>2.5386000000000002</v>
      </c>
      <c r="E206"/>
    </row>
    <row r="207" spans="1:5">
      <c r="A207" s="18">
        <v>36851</v>
      </c>
      <c r="B207" s="80">
        <v>2.5493000000000001</v>
      </c>
      <c r="C207" s="78">
        <v>2.5678999999999998</v>
      </c>
      <c r="D207" s="78">
        <v>2.5171000000000001</v>
      </c>
      <c r="E207"/>
    </row>
    <row r="208" spans="1:5">
      <c r="A208" s="18">
        <v>36852</v>
      </c>
      <c r="B208" s="80">
        <v>2.5434999999999999</v>
      </c>
      <c r="C208" s="78">
        <v>2.5798999999999999</v>
      </c>
      <c r="D208" s="78">
        <v>2.5289000000000001</v>
      </c>
      <c r="E208"/>
    </row>
    <row r="209" spans="1:5">
      <c r="A209" s="18">
        <v>36853</v>
      </c>
      <c r="B209" s="80">
        <v>2.5444</v>
      </c>
      <c r="C209" s="78">
        <v>2.5657000000000001</v>
      </c>
      <c r="D209" s="78">
        <v>2.5148999999999999</v>
      </c>
      <c r="E209"/>
    </row>
    <row r="210" spans="1:5">
      <c r="A210" s="18">
        <v>36854</v>
      </c>
      <c r="B210" s="80">
        <v>2.5289000000000001</v>
      </c>
      <c r="C210" s="78">
        <v>2.5728</v>
      </c>
      <c r="D210" s="78">
        <v>2.5217999999999998</v>
      </c>
      <c r="E210"/>
    </row>
    <row r="211" spans="1:5">
      <c r="A211" s="18">
        <v>36857</v>
      </c>
      <c r="B211" s="80">
        <v>2.5200999999999998</v>
      </c>
      <c r="C211" s="78">
        <v>2.5558999999999998</v>
      </c>
      <c r="D211" s="78">
        <v>2.5053000000000001</v>
      </c>
      <c r="E211"/>
    </row>
    <row r="212" spans="1:5">
      <c r="A212" s="18">
        <v>36858</v>
      </c>
      <c r="B212" s="80">
        <v>2.5259</v>
      </c>
      <c r="C212" s="78">
        <v>2.5488</v>
      </c>
      <c r="D212" s="78">
        <v>2.4984000000000002</v>
      </c>
      <c r="E212"/>
    </row>
    <row r="213" spans="1:5">
      <c r="A213" s="18">
        <v>36859</v>
      </c>
      <c r="B213" s="80">
        <v>2.5727000000000002</v>
      </c>
      <c r="C213" s="78">
        <v>2.552</v>
      </c>
      <c r="D213" s="78">
        <v>2.5013999999999998</v>
      </c>
      <c r="E213"/>
    </row>
    <row r="214" spans="1:5">
      <c r="A214" s="18">
        <v>36860</v>
      </c>
      <c r="B214" s="80">
        <v>2.5745</v>
      </c>
      <c r="C214" s="78">
        <v>2.5935000000000001</v>
      </c>
      <c r="D214" s="78">
        <v>2.5421</v>
      </c>
      <c r="E214"/>
    </row>
    <row r="215" spans="1:5">
      <c r="A215" s="18">
        <v>36861</v>
      </c>
      <c r="B215" s="80">
        <v>2.5863</v>
      </c>
      <c r="C215" s="78">
        <v>2.5981000000000001</v>
      </c>
      <c r="D215" s="78">
        <v>2.5467</v>
      </c>
      <c r="E215"/>
    </row>
    <row r="216" spans="1:5">
      <c r="A216" s="18">
        <v>36864</v>
      </c>
      <c r="B216" s="80">
        <v>2.6021999999999998</v>
      </c>
      <c r="C216" s="78">
        <v>2.6111</v>
      </c>
      <c r="D216" s="78">
        <v>2.5592999999999999</v>
      </c>
      <c r="E216"/>
    </row>
    <row r="217" spans="1:5">
      <c r="A217" s="18">
        <v>36865</v>
      </c>
      <c r="B217" s="80">
        <v>2.5916999999999999</v>
      </c>
      <c r="C217" s="78">
        <v>2.6295000000000002</v>
      </c>
      <c r="D217" s="78">
        <v>2.5775000000000001</v>
      </c>
      <c r="E217"/>
    </row>
    <row r="218" spans="1:5">
      <c r="A218" s="18">
        <v>36866</v>
      </c>
      <c r="B218" s="80">
        <v>2.5754999999999999</v>
      </c>
      <c r="C218" s="78">
        <v>2.6145</v>
      </c>
      <c r="D218" s="78">
        <v>2.5627</v>
      </c>
      <c r="E218"/>
    </row>
    <row r="219" spans="1:5">
      <c r="A219" s="18">
        <v>36867</v>
      </c>
      <c r="B219" s="80">
        <v>2.5831</v>
      </c>
      <c r="C219" s="78">
        <v>2.6034000000000002</v>
      </c>
      <c r="D219" s="78">
        <v>2.5518000000000001</v>
      </c>
      <c r="E219"/>
    </row>
    <row r="220" spans="1:5">
      <c r="A220" s="18">
        <v>36868</v>
      </c>
      <c r="B220" s="80">
        <v>2.5769000000000002</v>
      </c>
      <c r="C220" s="78">
        <v>2.6118999999999999</v>
      </c>
      <c r="D220" s="78">
        <v>2.5600999999999998</v>
      </c>
      <c r="E220"/>
    </row>
    <row r="221" spans="1:5">
      <c r="A221" s="18">
        <v>36871</v>
      </c>
      <c r="B221" s="80">
        <v>2.5853000000000002</v>
      </c>
      <c r="C221" s="78">
        <v>2.605</v>
      </c>
      <c r="D221" s="78">
        <v>2.5533999999999999</v>
      </c>
      <c r="E221"/>
    </row>
    <row r="222" spans="1:5">
      <c r="A222" s="18">
        <v>36872</v>
      </c>
      <c r="B222" s="80">
        <v>2.5737000000000001</v>
      </c>
      <c r="C222" s="78">
        <v>2.6162000000000001</v>
      </c>
      <c r="D222" s="78">
        <v>2.5644</v>
      </c>
      <c r="E222"/>
    </row>
    <row r="223" spans="1:5">
      <c r="A223" s="18">
        <v>36873</v>
      </c>
      <c r="B223" s="80">
        <v>2.5619999999999998</v>
      </c>
      <c r="C223" s="78">
        <v>2.6</v>
      </c>
      <c r="D223" s="78">
        <v>2.5486</v>
      </c>
      <c r="E223"/>
    </row>
    <row r="224" spans="1:5">
      <c r="A224" s="18">
        <v>36874</v>
      </c>
      <c r="B224" s="80">
        <v>2.5617999999999999</v>
      </c>
      <c r="C224" s="78">
        <v>2.5880999999999998</v>
      </c>
      <c r="D224" s="78">
        <v>2.5369000000000002</v>
      </c>
      <c r="E224"/>
    </row>
    <row r="225" spans="1:5">
      <c r="A225" s="18">
        <v>36875</v>
      </c>
      <c r="B225" s="80">
        <v>2.5823</v>
      </c>
      <c r="C225" s="78">
        <v>2.5823</v>
      </c>
      <c r="D225" s="78">
        <v>2.5310999999999999</v>
      </c>
      <c r="E225"/>
    </row>
    <row r="226" spans="1:5">
      <c r="A226" s="18">
        <v>36878</v>
      </c>
      <c r="B226" s="80">
        <v>2.5762</v>
      </c>
      <c r="C226" s="78">
        <v>2.6038999999999999</v>
      </c>
      <c r="D226" s="78">
        <v>2.5522999999999998</v>
      </c>
      <c r="E226"/>
    </row>
    <row r="227" spans="1:5">
      <c r="A227" s="18">
        <v>36879</v>
      </c>
      <c r="B227" s="80">
        <v>2.5510999999999999</v>
      </c>
      <c r="C227" s="78">
        <v>2.6032000000000002</v>
      </c>
      <c r="D227" s="78">
        <v>2.5516000000000001</v>
      </c>
      <c r="E227"/>
    </row>
    <row r="228" spans="1:5">
      <c r="A228" s="18">
        <v>36880</v>
      </c>
      <c r="B228" s="80">
        <v>2.5339</v>
      </c>
      <c r="C228" s="78">
        <v>2.5750999999999999</v>
      </c>
      <c r="D228" s="78">
        <v>2.5240999999999998</v>
      </c>
      <c r="E228"/>
    </row>
    <row r="229" spans="1:5">
      <c r="A229" s="18">
        <v>36881</v>
      </c>
      <c r="B229" s="80">
        <v>2.5392000000000001</v>
      </c>
      <c r="C229" s="78">
        <v>2.5594999999999999</v>
      </c>
      <c r="D229" s="78">
        <v>2.5089000000000001</v>
      </c>
      <c r="E229"/>
    </row>
    <row r="230" spans="1:5">
      <c r="A230" s="18">
        <v>36882</v>
      </c>
      <c r="B230" s="80">
        <v>2.5339999999999998</v>
      </c>
      <c r="C230" s="78">
        <v>2.5676999999999999</v>
      </c>
      <c r="D230" s="78">
        <v>2.5169000000000001</v>
      </c>
      <c r="E230"/>
    </row>
    <row r="231" spans="1:5">
      <c r="A231" s="18">
        <v>36887</v>
      </c>
      <c r="B231" s="80">
        <v>2.5386000000000002</v>
      </c>
      <c r="C231" s="78">
        <v>2.5651999999999999</v>
      </c>
      <c r="D231" s="78">
        <v>2.5144000000000002</v>
      </c>
      <c r="E231"/>
    </row>
    <row r="232" spans="1:5">
      <c r="A232" s="18">
        <v>36888</v>
      </c>
      <c r="B232" s="80">
        <v>2.5203000000000002</v>
      </c>
      <c r="C232" s="78">
        <v>2.5651999999999999</v>
      </c>
      <c r="D232" s="78">
        <v>2.5144000000000002</v>
      </c>
      <c r="E232"/>
    </row>
    <row r="233" spans="1:5">
      <c r="A233" s="18">
        <v>36889</v>
      </c>
      <c r="B233" s="80">
        <v>2.5308999999999999</v>
      </c>
      <c r="C233" s="78">
        <v>2.5491000000000001</v>
      </c>
      <c r="D233" s="78">
        <v>2.4986999999999999</v>
      </c>
      <c r="E233"/>
    </row>
    <row r="234" spans="1:5">
      <c r="A234" s="18">
        <v>36893</v>
      </c>
      <c r="B234" s="81">
        <v>2.5445000000000002</v>
      </c>
      <c r="C234" s="78">
        <v>2.5617999999999999</v>
      </c>
      <c r="D234" s="78">
        <v>2.5110000000000001</v>
      </c>
      <c r="E234"/>
    </row>
    <row r="235" spans="1:5">
      <c r="A235" s="18">
        <v>36894</v>
      </c>
      <c r="B235" s="81">
        <v>2.5539999999999998</v>
      </c>
      <c r="C235" s="78">
        <v>2.573</v>
      </c>
      <c r="D235" s="78">
        <v>2.5219999999999998</v>
      </c>
      <c r="E235"/>
    </row>
    <row r="236" spans="1:5">
      <c r="A236" s="18">
        <v>36895</v>
      </c>
      <c r="B236" s="81">
        <v>2.5655000000000001</v>
      </c>
      <c r="C236" s="78">
        <v>2.5790000000000002</v>
      </c>
      <c r="D236" s="78">
        <v>2.528</v>
      </c>
      <c r="E236"/>
    </row>
    <row r="237" spans="1:5">
      <c r="A237" s="18">
        <v>36896</v>
      </c>
      <c r="B237" s="81">
        <v>2.5497000000000001</v>
      </c>
      <c r="C237" s="78">
        <v>2.5954000000000002</v>
      </c>
      <c r="D237" s="78">
        <v>2.544</v>
      </c>
      <c r="E237"/>
    </row>
    <row r="238" spans="1:5">
      <c r="A238" s="18">
        <v>36899</v>
      </c>
      <c r="B238" s="81">
        <v>2.5522999999999998</v>
      </c>
      <c r="C238" s="78">
        <v>2.5777000000000001</v>
      </c>
      <c r="D238" s="78">
        <v>2.5266999999999999</v>
      </c>
      <c r="E238"/>
    </row>
    <row r="239" spans="1:5">
      <c r="A239" s="18">
        <v>36900</v>
      </c>
      <c r="B239" s="81">
        <v>2.5466000000000002</v>
      </c>
      <c r="C239" s="78">
        <v>2.5811000000000002</v>
      </c>
      <c r="D239" s="78">
        <v>2.5299</v>
      </c>
      <c r="E239"/>
    </row>
    <row r="240" spans="1:5">
      <c r="A240" s="18">
        <v>36901</v>
      </c>
      <c r="B240" s="81">
        <v>2.5665</v>
      </c>
      <c r="C240" s="78">
        <v>2.5726</v>
      </c>
      <c r="D240" s="78">
        <v>2.5215999999999998</v>
      </c>
      <c r="E240"/>
    </row>
    <row r="241" spans="1:5">
      <c r="A241" s="18">
        <v>36902</v>
      </c>
      <c r="B241" s="81">
        <v>2.5630000000000002</v>
      </c>
      <c r="C241" s="78">
        <v>2.5905</v>
      </c>
      <c r="D241" s="78">
        <v>2.5392999999999999</v>
      </c>
      <c r="E241"/>
    </row>
    <row r="242" spans="1:5">
      <c r="A242" s="18">
        <v>36903</v>
      </c>
      <c r="B242" s="81">
        <v>2.5476999999999999</v>
      </c>
      <c r="C242" s="78">
        <v>2.5834999999999999</v>
      </c>
      <c r="D242" s="78">
        <v>2.5323000000000002</v>
      </c>
      <c r="E242"/>
    </row>
    <row r="243" spans="1:5">
      <c r="A243" s="18">
        <v>36906</v>
      </c>
      <c r="B243" s="81">
        <v>2.512</v>
      </c>
      <c r="C243" s="78">
        <v>2.5737000000000001</v>
      </c>
      <c r="D243" s="78">
        <v>2.5226999999999999</v>
      </c>
      <c r="E243"/>
    </row>
    <row r="244" spans="1:5">
      <c r="A244" s="18">
        <v>36907</v>
      </c>
      <c r="B244" s="81">
        <v>2.5101</v>
      </c>
      <c r="C244" s="78">
        <v>2.5411000000000001</v>
      </c>
      <c r="D244" s="78">
        <v>2.4906999999999999</v>
      </c>
      <c r="E244"/>
    </row>
    <row r="245" spans="1:5">
      <c r="A245" s="18">
        <v>36908</v>
      </c>
      <c r="B245" s="81">
        <v>2.5028000000000001</v>
      </c>
      <c r="C245" s="78">
        <v>2.5348999999999999</v>
      </c>
      <c r="D245" s="78">
        <v>2.4847000000000001</v>
      </c>
      <c r="E245"/>
    </row>
    <row r="246" spans="1:5">
      <c r="A246" s="18">
        <v>36909</v>
      </c>
      <c r="B246" s="81">
        <v>2.5223</v>
      </c>
      <c r="C246" s="78">
        <v>2.5301</v>
      </c>
      <c r="D246" s="78">
        <v>2.4799000000000002</v>
      </c>
      <c r="E246"/>
    </row>
    <row r="247" spans="1:5">
      <c r="A247" s="18">
        <v>36910</v>
      </c>
      <c r="B247" s="81">
        <v>2.5243000000000002</v>
      </c>
      <c r="C247" s="78">
        <v>2.5499000000000001</v>
      </c>
      <c r="D247" s="78">
        <v>2.4994999999999998</v>
      </c>
      <c r="E247"/>
    </row>
    <row r="248" spans="1:5">
      <c r="A248" s="18">
        <v>36913</v>
      </c>
      <c r="B248" s="81">
        <v>2.5066999999999999</v>
      </c>
      <c r="C248" s="78">
        <v>2.5497000000000001</v>
      </c>
      <c r="D248" s="78">
        <v>2.4992999999999999</v>
      </c>
      <c r="E248"/>
    </row>
    <row r="249" spans="1:5">
      <c r="A249" s="18">
        <v>36914</v>
      </c>
      <c r="B249" s="81">
        <v>2.5156999999999998</v>
      </c>
      <c r="C249" s="78">
        <v>2.5356000000000001</v>
      </c>
      <c r="D249" s="78">
        <v>2.4853999999999998</v>
      </c>
      <c r="E249"/>
    </row>
    <row r="250" spans="1:5">
      <c r="A250" s="18">
        <v>36915</v>
      </c>
      <c r="B250" s="81">
        <v>2.5059999999999998</v>
      </c>
      <c r="C250" s="78">
        <v>2.5440999999999998</v>
      </c>
      <c r="D250" s="78">
        <v>2.4937</v>
      </c>
      <c r="E250"/>
    </row>
    <row r="251" spans="1:5">
      <c r="A251" s="18">
        <v>36916</v>
      </c>
      <c r="B251" s="81">
        <v>2.4973000000000001</v>
      </c>
      <c r="C251" s="78">
        <v>2.5282</v>
      </c>
      <c r="D251" s="78">
        <v>2.4782000000000002</v>
      </c>
      <c r="E251"/>
    </row>
    <row r="252" spans="1:5">
      <c r="A252" s="18">
        <v>36917</v>
      </c>
      <c r="B252" s="81">
        <v>2.508</v>
      </c>
      <c r="C252" s="78">
        <v>2.5259</v>
      </c>
      <c r="D252" s="78">
        <v>2.4759000000000002</v>
      </c>
      <c r="E252"/>
    </row>
    <row r="253" spans="1:5">
      <c r="A253" s="18">
        <v>36920</v>
      </c>
      <c r="B253" s="81">
        <v>2.5043000000000002</v>
      </c>
      <c r="C253" s="78">
        <v>2.5289999999999999</v>
      </c>
      <c r="D253" s="78">
        <v>2.4790000000000001</v>
      </c>
      <c r="E253"/>
    </row>
    <row r="254" spans="1:5">
      <c r="A254" s="18">
        <v>36921</v>
      </c>
      <c r="B254" s="81">
        <v>2.4933000000000001</v>
      </c>
      <c r="C254" s="78">
        <v>2.5316999999999998</v>
      </c>
      <c r="D254" s="78">
        <v>2.4815</v>
      </c>
      <c r="E254"/>
    </row>
    <row r="255" spans="1:5">
      <c r="A255" s="18">
        <v>36922</v>
      </c>
      <c r="B255" s="81">
        <v>2.4885000000000002</v>
      </c>
      <c r="C255" s="78">
        <v>2.5123000000000002</v>
      </c>
      <c r="D255" s="78">
        <v>2.4624999999999999</v>
      </c>
      <c r="E255"/>
    </row>
    <row r="256" spans="1:5">
      <c r="A256" s="18">
        <v>36923</v>
      </c>
      <c r="B256" s="81">
        <v>2.4984999999999999</v>
      </c>
      <c r="C256" s="78">
        <v>2.5076000000000001</v>
      </c>
      <c r="D256" s="78">
        <v>2.4580000000000002</v>
      </c>
      <c r="E256"/>
    </row>
    <row r="257" spans="1:5">
      <c r="A257" s="18">
        <v>36924</v>
      </c>
      <c r="B257" s="81">
        <v>2.4645000000000001</v>
      </c>
      <c r="C257" s="78">
        <v>2.5251000000000001</v>
      </c>
      <c r="D257" s="78">
        <v>2.4750999999999999</v>
      </c>
      <c r="E257"/>
    </row>
    <row r="258" spans="1:5">
      <c r="A258" s="18">
        <v>36927</v>
      </c>
      <c r="B258" s="81">
        <v>2.4619</v>
      </c>
      <c r="C258" s="78">
        <v>2.4830999999999999</v>
      </c>
      <c r="D258" s="78">
        <v>2.4339</v>
      </c>
      <c r="E258"/>
    </row>
    <row r="259" spans="1:5">
      <c r="A259" s="18">
        <v>36928</v>
      </c>
      <c r="B259" s="81">
        <v>2.4762</v>
      </c>
      <c r="C259" s="78">
        <v>2.4902000000000002</v>
      </c>
      <c r="D259" s="78">
        <v>2.4407999999999999</v>
      </c>
      <c r="E259"/>
    </row>
    <row r="260" spans="1:5">
      <c r="A260" s="18">
        <v>36929</v>
      </c>
      <c r="B260" s="81">
        <v>2.4645999999999999</v>
      </c>
      <c r="C260" s="78">
        <v>2.4971000000000001</v>
      </c>
      <c r="D260" s="78">
        <v>2.4477000000000002</v>
      </c>
      <c r="E260"/>
    </row>
    <row r="261" spans="1:5">
      <c r="A261" s="18">
        <v>36930</v>
      </c>
      <c r="B261" s="81">
        <v>2.4647000000000001</v>
      </c>
      <c r="C261" s="78">
        <v>2.4901</v>
      </c>
      <c r="D261" s="78">
        <v>2.4407000000000001</v>
      </c>
      <c r="E261"/>
    </row>
    <row r="262" spans="1:5">
      <c r="A262" s="18">
        <v>36931</v>
      </c>
      <c r="B262" s="81">
        <v>2.4729999999999999</v>
      </c>
      <c r="C262" s="78">
        <v>2.4910000000000001</v>
      </c>
      <c r="D262" s="78">
        <v>2.4416000000000002</v>
      </c>
      <c r="E262"/>
    </row>
    <row r="263" spans="1:5">
      <c r="A263" s="18">
        <v>36934</v>
      </c>
      <c r="B263" s="81">
        <v>2.4750000000000001</v>
      </c>
      <c r="C263" s="78">
        <v>2.4996</v>
      </c>
      <c r="D263" s="78">
        <v>2.4502000000000002</v>
      </c>
      <c r="E263"/>
    </row>
    <row r="264" spans="1:5">
      <c r="A264" s="18">
        <v>36935</v>
      </c>
      <c r="B264" s="81">
        <v>2.4647999999999999</v>
      </c>
      <c r="C264" s="78">
        <v>2.4992999999999999</v>
      </c>
      <c r="D264" s="78">
        <v>2.4499</v>
      </c>
      <c r="E264"/>
    </row>
    <row r="265" spans="1:5">
      <c r="A265" s="18">
        <v>36936</v>
      </c>
      <c r="B265" s="81">
        <v>2.4478</v>
      </c>
      <c r="C265" s="78">
        <v>2.4927999999999999</v>
      </c>
      <c r="D265" s="78">
        <v>2.4434</v>
      </c>
      <c r="E265"/>
    </row>
    <row r="266" spans="1:5">
      <c r="A266" s="18">
        <v>36937</v>
      </c>
      <c r="B266" s="81">
        <v>2.4405999999999999</v>
      </c>
      <c r="C266" s="78">
        <v>2.4750000000000001</v>
      </c>
      <c r="D266" s="78">
        <v>2.4260000000000002</v>
      </c>
      <c r="E266"/>
    </row>
    <row r="267" spans="1:5">
      <c r="A267" s="18">
        <v>36938</v>
      </c>
      <c r="B267" s="81">
        <v>2.4287999999999998</v>
      </c>
      <c r="C267" s="78">
        <v>2.4676</v>
      </c>
      <c r="D267" s="78">
        <v>2.4188000000000001</v>
      </c>
      <c r="E267"/>
    </row>
    <row r="268" spans="1:5">
      <c r="A268" s="18">
        <v>36941</v>
      </c>
      <c r="B268" s="81">
        <v>2.4386999999999999</v>
      </c>
      <c r="C268" s="78">
        <v>2.4527999999999999</v>
      </c>
      <c r="D268" s="78">
        <v>2.4041999999999999</v>
      </c>
      <c r="E268"/>
    </row>
    <row r="269" spans="1:5">
      <c r="A269" s="18">
        <v>36942</v>
      </c>
      <c r="B269" s="81">
        <v>2.4377</v>
      </c>
      <c r="C269" s="78">
        <v>2.4632999999999998</v>
      </c>
      <c r="D269" s="78">
        <v>2.4144999999999999</v>
      </c>
      <c r="E269"/>
    </row>
    <row r="270" spans="1:5">
      <c r="A270" s="18">
        <v>36943</v>
      </c>
      <c r="B270" s="81">
        <v>2.4417</v>
      </c>
      <c r="C270" s="78">
        <v>2.4655</v>
      </c>
      <c r="D270" s="78">
        <v>2.4167000000000001</v>
      </c>
      <c r="E270"/>
    </row>
    <row r="271" spans="1:5">
      <c r="A271" s="18">
        <v>36944</v>
      </c>
      <c r="B271" s="81">
        <v>2.4573999999999998</v>
      </c>
      <c r="C271" s="78">
        <v>2.4731999999999998</v>
      </c>
      <c r="D271" s="78">
        <v>2.4241999999999999</v>
      </c>
      <c r="E271"/>
    </row>
    <row r="272" spans="1:5">
      <c r="A272" s="18">
        <v>36945</v>
      </c>
      <c r="B272" s="81">
        <v>2.4462000000000002</v>
      </c>
      <c r="C272" s="78">
        <v>2.4807000000000001</v>
      </c>
      <c r="D272" s="78">
        <v>2.4315000000000002</v>
      </c>
      <c r="E272"/>
    </row>
    <row r="273" spans="1:5">
      <c r="A273" s="18">
        <v>36948</v>
      </c>
      <c r="B273" s="81">
        <v>2.4464999999999999</v>
      </c>
      <c r="C273" s="78">
        <v>2.4685000000000001</v>
      </c>
      <c r="D273" s="78">
        <v>2.4197000000000002</v>
      </c>
      <c r="E273"/>
    </row>
    <row r="274" spans="1:5">
      <c r="A274" s="18">
        <v>36949</v>
      </c>
      <c r="B274" s="81">
        <v>2.4327999999999999</v>
      </c>
      <c r="C274" s="78">
        <v>2.4719000000000002</v>
      </c>
      <c r="D274" s="78">
        <v>2.4228999999999998</v>
      </c>
      <c r="E274"/>
    </row>
    <row r="275" spans="1:5">
      <c r="A275" s="18">
        <v>36950</v>
      </c>
      <c r="B275" s="81">
        <v>2.4369000000000001</v>
      </c>
      <c r="C275" s="78">
        <v>2.4554999999999998</v>
      </c>
      <c r="D275" s="78">
        <v>2.4068999999999998</v>
      </c>
      <c r="E275"/>
    </row>
    <row r="276" spans="1:5">
      <c r="A276" s="18">
        <v>36951</v>
      </c>
      <c r="B276" s="81">
        <v>2.4174000000000002</v>
      </c>
      <c r="C276" s="78">
        <v>2.4586000000000001</v>
      </c>
      <c r="D276" s="78">
        <v>2.41</v>
      </c>
      <c r="E276"/>
    </row>
    <row r="277" spans="1:5">
      <c r="A277" s="18">
        <v>36952</v>
      </c>
      <c r="B277" s="81">
        <v>2.4114</v>
      </c>
      <c r="C277" s="78">
        <v>2.4464000000000001</v>
      </c>
      <c r="D277" s="78">
        <v>2.3980000000000001</v>
      </c>
      <c r="E277"/>
    </row>
    <row r="278" spans="1:5">
      <c r="A278" s="18">
        <v>36955</v>
      </c>
      <c r="B278" s="81">
        <v>2.4211999999999998</v>
      </c>
      <c r="C278" s="78">
        <v>2.4367000000000001</v>
      </c>
      <c r="D278" s="78">
        <v>2.3885000000000001</v>
      </c>
      <c r="E278"/>
    </row>
    <row r="279" spans="1:5">
      <c r="A279" s="18">
        <v>36956</v>
      </c>
      <c r="B279" s="81">
        <v>2.4087000000000001</v>
      </c>
      <c r="C279" s="78">
        <v>2.4459</v>
      </c>
      <c r="D279" s="78">
        <v>2.3975</v>
      </c>
      <c r="E279"/>
    </row>
    <row r="280" spans="1:5">
      <c r="A280" s="18">
        <v>36957</v>
      </c>
      <c r="B280" s="81">
        <v>2.3992</v>
      </c>
      <c r="C280" s="78">
        <v>2.4298000000000002</v>
      </c>
      <c r="D280" s="78">
        <v>2.3816000000000002</v>
      </c>
      <c r="E280"/>
    </row>
    <row r="281" spans="1:5">
      <c r="A281" s="18">
        <v>36958</v>
      </c>
      <c r="B281" s="81">
        <v>2.4104000000000001</v>
      </c>
      <c r="C281" s="78">
        <v>2.4243999999999999</v>
      </c>
      <c r="D281" s="78">
        <v>2.3763999999999998</v>
      </c>
      <c r="E281"/>
    </row>
    <row r="282" spans="1:5">
      <c r="A282" s="18">
        <v>36959</v>
      </c>
      <c r="B282" s="81">
        <v>2.4144000000000001</v>
      </c>
      <c r="C282" s="78">
        <v>2.4327999999999999</v>
      </c>
      <c r="D282" s="78">
        <v>2.3845999999999998</v>
      </c>
      <c r="E282"/>
    </row>
    <row r="283" spans="1:5">
      <c r="A283" s="18">
        <v>36962</v>
      </c>
      <c r="B283" s="81">
        <v>2.4075000000000002</v>
      </c>
      <c r="C283" s="78">
        <v>2.4394</v>
      </c>
      <c r="D283" s="78">
        <v>2.391</v>
      </c>
      <c r="E283"/>
    </row>
    <row r="284" spans="1:5">
      <c r="A284" s="18">
        <v>36963</v>
      </c>
      <c r="B284" s="81">
        <v>2.4346000000000001</v>
      </c>
      <c r="C284" s="78">
        <v>2.4319999999999999</v>
      </c>
      <c r="D284" s="78">
        <v>2.3837999999999999</v>
      </c>
      <c r="E284"/>
    </row>
    <row r="285" spans="1:5">
      <c r="A285" s="18">
        <v>36964</v>
      </c>
      <c r="B285" s="81">
        <v>2.4174000000000002</v>
      </c>
      <c r="C285" s="78">
        <v>2.4573999999999998</v>
      </c>
      <c r="D285" s="78">
        <v>2.4087999999999998</v>
      </c>
      <c r="E285"/>
    </row>
    <row r="286" spans="1:5">
      <c r="A286" s="18">
        <v>36965</v>
      </c>
      <c r="B286" s="81">
        <v>2.4234</v>
      </c>
      <c r="C286" s="78">
        <v>2.4474</v>
      </c>
      <c r="D286" s="78">
        <v>2.399</v>
      </c>
      <c r="E286"/>
    </row>
    <row r="287" spans="1:5">
      <c r="A287" s="18">
        <v>36966</v>
      </c>
      <c r="B287" s="81">
        <v>2.3917000000000002</v>
      </c>
      <c r="C287" s="78">
        <v>2.4470000000000001</v>
      </c>
      <c r="D287" s="78">
        <v>2.3986000000000001</v>
      </c>
      <c r="E287"/>
    </row>
    <row r="288" spans="1:5">
      <c r="A288" s="18">
        <v>36969</v>
      </c>
      <c r="B288" s="81">
        <v>2.4214000000000002</v>
      </c>
      <c r="C288" s="78">
        <v>2.4152</v>
      </c>
      <c r="D288" s="78">
        <v>2.3673999999999999</v>
      </c>
      <c r="E288"/>
    </row>
    <row r="289" spans="1:5">
      <c r="A289" s="18">
        <v>36970</v>
      </c>
      <c r="B289" s="81">
        <v>2.4276</v>
      </c>
      <c r="C289" s="78">
        <v>2.4466999999999999</v>
      </c>
      <c r="D289" s="78">
        <v>2.3982999999999999</v>
      </c>
      <c r="E289"/>
    </row>
    <row r="290" spans="1:5">
      <c r="A290" s="18">
        <v>36971</v>
      </c>
      <c r="B290" s="81">
        <v>2.4113000000000002</v>
      </c>
      <c r="C290" s="78">
        <v>2.4504000000000001</v>
      </c>
      <c r="D290" s="78">
        <v>2.4018000000000002</v>
      </c>
      <c r="E290"/>
    </row>
    <row r="291" spans="1:5">
      <c r="A291" s="18">
        <v>36972</v>
      </c>
      <c r="B291" s="81">
        <v>2.4093</v>
      </c>
      <c r="C291" s="78">
        <v>2.4355000000000002</v>
      </c>
      <c r="D291" s="78">
        <v>2.3873000000000002</v>
      </c>
      <c r="E291"/>
    </row>
    <row r="292" spans="1:5">
      <c r="A292" s="18">
        <v>36973</v>
      </c>
      <c r="B292" s="81">
        <v>2.4068999999999998</v>
      </c>
      <c r="C292" s="78">
        <v>2.4308000000000001</v>
      </c>
      <c r="D292" s="78">
        <v>2.3826000000000001</v>
      </c>
      <c r="E292"/>
    </row>
    <row r="293" spans="1:5">
      <c r="A293" s="18">
        <v>36976</v>
      </c>
      <c r="B293" s="81">
        <v>2.3955000000000002</v>
      </c>
      <c r="C293" s="78">
        <v>2.4321000000000002</v>
      </c>
      <c r="D293" s="78">
        <v>2.3839000000000001</v>
      </c>
      <c r="E293"/>
    </row>
    <row r="294" spans="1:5">
      <c r="A294" s="18">
        <v>36977</v>
      </c>
      <c r="B294" s="81">
        <v>2.3952</v>
      </c>
      <c r="C294" s="78">
        <v>2.4192999999999998</v>
      </c>
      <c r="D294" s="78">
        <v>2.3713000000000002</v>
      </c>
      <c r="E294"/>
    </row>
    <row r="295" spans="1:5">
      <c r="A295" s="18">
        <v>36978</v>
      </c>
      <c r="B295" s="81">
        <v>2.3944999999999999</v>
      </c>
      <c r="C295" s="78">
        <v>2.4205000000000001</v>
      </c>
      <c r="D295" s="78">
        <v>2.3725000000000001</v>
      </c>
      <c r="E295"/>
    </row>
    <row r="296" spans="1:5">
      <c r="A296" s="18">
        <v>36979</v>
      </c>
      <c r="B296" s="81">
        <v>2.3713000000000002</v>
      </c>
      <c r="C296" s="78">
        <v>2.4192999999999998</v>
      </c>
      <c r="D296" s="78">
        <v>2.3713000000000002</v>
      </c>
      <c r="E296"/>
    </row>
    <row r="297" spans="1:5">
      <c r="A297" s="18">
        <v>36980</v>
      </c>
      <c r="B297" s="81">
        <v>2.3706</v>
      </c>
      <c r="C297" s="78">
        <v>2.3971</v>
      </c>
      <c r="D297" s="78">
        <v>2.3496999999999999</v>
      </c>
      <c r="E297"/>
    </row>
    <row r="298" spans="1:5">
      <c r="A298" s="18">
        <v>36983</v>
      </c>
      <c r="B298" s="81">
        <v>2.3586</v>
      </c>
      <c r="C298" s="78">
        <v>2.3925000000000001</v>
      </c>
      <c r="D298" s="78">
        <v>2.3451</v>
      </c>
      <c r="E298"/>
    </row>
    <row r="299" spans="1:5">
      <c r="A299" s="18">
        <v>36984</v>
      </c>
      <c r="B299" s="81">
        <v>2.3605</v>
      </c>
      <c r="C299" s="78">
        <v>2.3818000000000001</v>
      </c>
      <c r="D299" s="78">
        <v>2.3346</v>
      </c>
      <c r="E299"/>
    </row>
    <row r="300" spans="1:5">
      <c r="A300" s="18">
        <v>36985</v>
      </c>
      <c r="B300" s="81">
        <v>2.3755000000000002</v>
      </c>
      <c r="C300" s="78">
        <v>2.3851</v>
      </c>
      <c r="D300" s="78">
        <v>2.3378999999999999</v>
      </c>
      <c r="E300"/>
    </row>
    <row r="301" spans="1:5">
      <c r="A301" s="18">
        <v>36986</v>
      </c>
      <c r="B301" s="81">
        <v>2.3736000000000002</v>
      </c>
      <c r="C301" s="78">
        <v>2.3953000000000002</v>
      </c>
      <c r="D301" s="78">
        <v>2.3479000000000001</v>
      </c>
      <c r="E301"/>
    </row>
    <row r="302" spans="1:5">
      <c r="A302" s="18">
        <v>36987</v>
      </c>
      <c r="B302" s="81">
        <v>2.3673000000000002</v>
      </c>
      <c r="C302" s="78">
        <v>2.4001999999999999</v>
      </c>
      <c r="D302" s="78">
        <v>2.3525999999999998</v>
      </c>
      <c r="E302"/>
    </row>
    <row r="303" spans="1:5">
      <c r="A303" s="18">
        <v>36990</v>
      </c>
      <c r="B303" s="81">
        <v>2.3633000000000002</v>
      </c>
      <c r="C303" s="78">
        <v>2.3902999999999999</v>
      </c>
      <c r="D303" s="78">
        <v>2.3429000000000002</v>
      </c>
      <c r="E303"/>
    </row>
    <row r="304" spans="1:5">
      <c r="A304" s="18">
        <v>36991</v>
      </c>
      <c r="B304" s="81">
        <v>2.3555999999999999</v>
      </c>
      <c r="C304" s="78">
        <v>2.3866000000000001</v>
      </c>
      <c r="D304" s="78">
        <v>2.3393999999999999</v>
      </c>
      <c r="E304"/>
    </row>
    <row r="305" spans="1:5">
      <c r="A305" s="18">
        <v>36992</v>
      </c>
      <c r="B305" s="81">
        <v>2.35</v>
      </c>
      <c r="C305" s="78">
        <v>2.3822999999999999</v>
      </c>
      <c r="D305" s="78">
        <v>2.3351000000000002</v>
      </c>
      <c r="E305"/>
    </row>
    <row r="306" spans="1:5">
      <c r="A306" s="18">
        <v>36993</v>
      </c>
      <c r="B306" s="81">
        <v>2.3496000000000001</v>
      </c>
      <c r="C306" s="78">
        <v>2.3816000000000002</v>
      </c>
      <c r="D306" s="78">
        <v>2.3344</v>
      </c>
      <c r="E306"/>
    </row>
    <row r="307" spans="1:5">
      <c r="A307" s="18">
        <v>36994</v>
      </c>
      <c r="B307" s="81">
        <v>2.3483000000000001</v>
      </c>
      <c r="C307" s="78">
        <v>2.3734999999999999</v>
      </c>
      <c r="D307" s="78">
        <v>2.3264999999999998</v>
      </c>
      <c r="E307"/>
    </row>
    <row r="308" spans="1:5">
      <c r="A308" s="18">
        <v>36998</v>
      </c>
      <c r="B308" s="81">
        <v>2.3365999999999998</v>
      </c>
      <c r="C308" s="78">
        <v>2.3723000000000001</v>
      </c>
      <c r="D308" s="78">
        <v>2.3252999999999999</v>
      </c>
      <c r="E308"/>
    </row>
    <row r="309" spans="1:5">
      <c r="A309" s="18">
        <v>36999</v>
      </c>
      <c r="B309" s="81">
        <v>2.3228</v>
      </c>
      <c r="C309" s="78">
        <v>2.3576000000000001</v>
      </c>
      <c r="D309" s="78">
        <v>2.3109999999999999</v>
      </c>
      <c r="E309"/>
    </row>
    <row r="310" spans="1:5">
      <c r="A310" s="18">
        <v>37000</v>
      </c>
      <c r="B310" s="81">
        <v>2.3056999999999999</v>
      </c>
      <c r="C310" s="78">
        <v>2.3471000000000002</v>
      </c>
      <c r="D310" s="78">
        <v>2.3007</v>
      </c>
      <c r="E310"/>
    </row>
    <row r="311" spans="1:5">
      <c r="A311" s="18">
        <v>37001</v>
      </c>
      <c r="B311" s="81">
        <v>2.3359000000000001</v>
      </c>
      <c r="C311" s="78">
        <v>2.3328000000000002</v>
      </c>
      <c r="D311" s="78">
        <v>2.2866</v>
      </c>
      <c r="E311"/>
    </row>
    <row r="312" spans="1:5">
      <c r="A312" s="18">
        <v>37004</v>
      </c>
      <c r="B312" s="81">
        <v>2.3835999999999999</v>
      </c>
      <c r="C312" s="78">
        <v>2.3624000000000001</v>
      </c>
      <c r="D312" s="78">
        <v>2.3155999999999999</v>
      </c>
      <c r="E312"/>
    </row>
    <row r="313" spans="1:5">
      <c r="A313" s="18">
        <v>37005</v>
      </c>
      <c r="B313" s="81">
        <v>2.3944999999999999</v>
      </c>
      <c r="C313" s="78">
        <v>2.4062999999999999</v>
      </c>
      <c r="D313" s="78">
        <v>2.3586999999999998</v>
      </c>
      <c r="E313"/>
    </row>
    <row r="314" spans="1:5">
      <c r="A314" s="18">
        <v>37006</v>
      </c>
      <c r="B314" s="81">
        <v>2.3473999999999999</v>
      </c>
      <c r="C314" s="78">
        <v>2.4137</v>
      </c>
      <c r="D314" s="78">
        <v>2.3658999999999999</v>
      </c>
      <c r="E314"/>
    </row>
    <row r="315" spans="1:5">
      <c r="A315" s="18">
        <v>37007</v>
      </c>
      <c r="B315" s="81">
        <v>2.3439000000000001</v>
      </c>
      <c r="C315" s="78">
        <v>2.3687</v>
      </c>
      <c r="D315" s="78">
        <v>2.3216999999999999</v>
      </c>
      <c r="E315"/>
    </row>
    <row r="316" spans="1:5">
      <c r="A316" s="18">
        <v>37008</v>
      </c>
      <c r="B316" s="81">
        <v>2.3231000000000002</v>
      </c>
      <c r="C316" s="78">
        <v>2.3658000000000001</v>
      </c>
      <c r="D316" s="78">
        <v>2.319</v>
      </c>
      <c r="E316"/>
    </row>
    <row r="317" spans="1:5">
      <c r="A317" s="18">
        <v>37011</v>
      </c>
      <c r="B317" s="81">
        <v>2.3008999999999999</v>
      </c>
      <c r="C317" s="78">
        <v>2.3475999999999999</v>
      </c>
      <c r="D317" s="78">
        <v>2.3012000000000001</v>
      </c>
      <c r="E317"/>
    </row>
    <row r="318" spans="1:5">
      <c r="A318" s="18">
        <v>37013</v>
      </c>
      <c r="B318" s="81">
        <v>2.2787000000000002</v>
      </c>
      <c r="C318" s="78">
        <v>2.3231999999999999</v>
      </c>
      <c r="D318" s="78">
        <v>2.2772000000000001</v>
      </c>
      <c r="E318"/>
    </row>
    <row r="319" spans="1:5">
      <c r="A319" s="18">
        <v>37015</v>
      </c>
      <c r="B319" s="81">
        <v>2.2890000000000001</v>
      </c>
      <c r="C319" s="78">
        <v>2.2974000000000001</v>
      </c>
      <c r="D319" s="78">
        <v>2.2519999999999998</v>
      </c>
      <c r="E319"/>
    </row>
    <row r="320" spans="1:5">
      <c r="A320" s="18">
        <v>37018</v>
      </c>
      <c r="B320" s="81">
        <v>2.2825000000000002</v>
      </c>
      <c r="C320" s="78">
        <v>2.3092999999999999</v>
      </c>
      <c r="D320" s="78">
        <v>2.2635000000000001</v>
      </c>
      <c r="E320"/>
    </row>
    <row r="321" spans="1:5">
      <c r="A321" s="18">
        <v>37019</v>
      </c>
      <c r="B321" s="81">
        <v>2.27</v>
      </c>
      <c r="C321" s="78">
        <v>2.3050000000000002</v>
      </c>
      <c r="D321" s="78">
        <v>2.2593999999999999</v>
      </c>
      <c r="E321"/>
    </row>
    <row r="322" spans="1:5">
      <c r="A322" s="18">
        <v>37020</v>
      </c>
      <c r="B322" s="81">
        <v>2.2704</v>
      </c>
      <c r="C322" s="78">
        <v>2.2928999999999999</v>
      </c>
      <c r="D322" s="78">
        <v>2.2475000000000001</v>
      </c>
      <c r="E322"/>
    </row>
    <row r="323" spans="1:5">
      <c r="A323" s="18">
        <v>37021</v>
      </c>
      <c r="B323" s="81">
        <v>2.2881</v>
      </c>
      <c r="C323" s="78">
        <v>2.2904</v>
      </c>
      <c r="D323" s="78">
        <v>2.2450000000000001</v>
      </c>
      <c r="E323"/>
    </row>
    <row r="324" spans="1:5">
      <c r="A324" s="18">
        <v>37022</v>
      </c>
      <c r="B324" s="81">
        <v>2.2723</v>
      </c>
      <c r="C324" s="78">
        <v>2.3121999999999998</v>
      </c>
      <c r="D324" s="78">
        <v>2.2664</v>
      </c>
      <c r="E324"/>
    </row>
    <row r="325" spans="1:5">
      <c r="A325" s="18">
        <v>37025</v>
      </c>
      <c r="B325" s="81">
        <v>2.3003</v>
      </c>
      <c r="C325" s="78">
        <v>2.2949999999999999</v>
      </c>
      <c r="D325" s="78">
        <v>2.2496</v>
      </c>
      <c r="E325"/>
    </row>
    <row r="326" spans="1:5">
      <c r="A326" s="18">
        <v>37026</v>
      </c>
      <c r="B326" s="81">
        <v>2.2957999999999998</v>
      </c>
      <c r="C326" s="78">
        <v>2.3262999999999998</v>
      </c>
      <c r="D326" s="78">
        <v>2.2803</v>
      </c>
      <c r="E326"/>
    </row>
    <row r="327" spans="1:5">
      <c r="A327" s="18">
        <v>37027</v>
      </c>
      <c r="B327" s="81">
        <v>2.2932000000000001</v>
      </c>
      <c r="C327" s="78">
        <v>2.3182</v>
      </c>
      <c r="D327" s="78">
        <v>2.2722000000000002</v>
      </c>
      <c r="E327"/>
    </row>
    <row r="328" spans="1:5">
      <c r="A328" s="18">
        <v>37028</v>
      </c>
      <c r="B328" s="81">
        <v>2.2865000000000002</v>
      </c>
      <c r="C328" s="78">
        <v>2.3184999999999998</v>
      </c>
      <c r="D328" s="78">
        <v>2.2725</v>
      </c>
      <c r="E328"/>
    </row>
    <row r="329" spans="1:5">
      <c r="A329" s="18">
        <v>37029</v>
      </c>
      <c r="B329" s="81">
        <v>2.2759999999999998</v>
      </c>
      <c r="C329" s="78">
        <v>2.3071999999999999</v>
      </c>
      <c r="D329" s="78">
        <v>2.2616000000000001</v>
      </c>
      <c r="E329"/>
    </row>
    <row r="330" spans="1:5">
      <c r="A330" s="18">
        <v>37032</v>
      </c>
      <c r="B330" s="81">
        <v>2.2744</v>
      </c>
      <c r="C330" s="78">
        <v>2.2991000000000001</v>
      </c>
      <c r="D330" s="78">
        <v>2.2534999999999998</v>
      </c>
      <c r="E330"/>
    </row>
    <row r="331" spans="1:5">
      <c r="A331" s="18">
        <v>37033</v>
      </c>
      <c r="B331" s="81">
        <v>2.2673000000000001</v>
      </c>
      <c r="C331" s="78">
        <v>2.2970999999999999</v>
      </c>
      <c r="D331" s="78">
        <v>2.2517</v>
      </c>
      <c r="E331"/>
    </row>
    <row r="332" spans="1:5">
      <c r="A332" s="18">
        <v>37034</v>
      </c>
      <c r="B332" s="81">
        <v>2.2501000000000002</v>
      </c>
      <c r="C332" s="78">
        <v>2.2915000000000001</v>
      </c>
      <c r="D332" s="78">
        <v>2.2461000000000002</v>
      </c>
      <c r="E332"/>
    </row>
    <row r="333" spans="1:5">
      <c r="A333" s="18">
        <v>37035</v>
      </c>
      <c r="B333" s="81">
        <v>2.2479</v>
      </c>
      <c r="C333" s="78">
        <v>2.2734000000000001</v>
      </c>
      <c r="D333" s="78">
        <v>2.2284000000000002</v>
      </c>
      <c r="E333"/>
    </row>
    <row r="334" spans="1:5">
      <c r="A334" s="18">
        <v>37036</v>
      </c>
      <c r="B334" s="81">
        <v>2.2448999999999999</v>
      </c>
      <c r="C334" s="78">
        <v>2.2686999999999999</v>
      </c>
      <c r="D334" s="78">
        <v>2.2237</v>
      </c>
      <c r="E334"/>
    </row>
    <row r="335" spans="1:5">
      <c r="A335" s="18">
        <v>37039</v>
      </c>
      <c r="B335" s="81">
        <v>2.2595000000000001</v>
      </c>
      <c r="C335" s="78">
        <v>2.266</v>
      </c>
      <c r="D335" s="78">
        <v>2.2212000000000001</v>
      </c>
      <c r="E335"/>
    </row>
    <row r="336" spans="1:5">
      <c r="A336" s="18">
        <v>37040</v>
      </c>
      <c r="B336" s="81">
        <v>2.2610999999999999</v>
      </c>
      <c r="C336" s="78">
        <v>2.2818999999999998</v>
      </c>
      <c r="D336" s="78">
        <v>2.2366999999999999</v>
      </c>
      <c r="E336"/>
    </row>
    <row r="337" spans="1:5">
      <c r="A337" s="18">
        <v>37041</v>
      </c>
      <c r="B337" s="81">
        <v>2.2541000000000002</v>
      </c>
      <c r="C337" s="78">
        <v>2.2858000000000001</v>
      </c>
      <c r="D337" s="78">
        <v>2.2406000000000001</v>
      </c>
      <c r="E337"/>
    </row>
    <row r="338" spans="1:5">
      <c r="A338" s="18">
        <v>37042</v>
      </c>
      <c r="B338" s="81">
        <v>2.2339000000000002</v>
      </c>
      <c r="C338" s="78">
        <v>2.2766000000000002</v>
      </c>
      <c r="D338" s="78">
        <v>2.2315999999999998</v>
      </c>
      <c r="E338"/>
    </row>
    <row r="339" spans="1:5">
      <c r="A339" s="18">
        <v>37043</v>
      </c>
      <c r="B339" s="81">
        <v>2.2166000000000001</v>
      </c>
      <c r="C339" s="78">
        <v>2.2561</v>
      </c>
      <c r="D339" s="78">
        <v>2.2115</v>
      </c>
      <c r="E339"/>
    </row>
    <row r="340" spans="1:5">
      <c r="A340" s="18">
        <v>37046</v>
      </c>
      <c r="B340" s="81">
        <v>2.2240000000000002</v>
      </c>
      <c r="C340" s="78">
        <v>2.2381000000000002</v>
      </c>
      <c r="D340" s="78">
        <v>2.1937000000000002</v>
      </c>
      <c r="E340"/>
    </row>
    <row r="341" spans="1:5">
      <c r="A341" s="18">
        <v>37047</v>
      </c>
      <c r="B341" s="81">
        <v>2.2210000000000001</v>
      </c>
      <c r="C341" s="78">
        <v>2.2462</v>
      </c>
      <c r="D341" s="78">
        <v>2.2018</v>
      </c>
      <c r="E341"/>
    </row>
    <row r="342" spans="1:5">
      <c r="A342" s="18">
        <v>37048</v>
      </c>
      <c r="B342" s="81">
        <v>2.2332000000000001</v>
      </c>
      <c r="C342" s="78">
        <v>2.2446999999999999</v>
      </c>
      <c r="D342" s="78">
        <v>2.2002999999999999</v>
      </c>
      <c r="E342"/>
    </row>
    <row r="343" spans="1:5">
      <c r="A343" s="18">
        <v>37049</v>
      </c>
      <c r="B343" s="81">
        <v>2.2229999999999999</v>
      </c>
      <c r="C343" s="78">
        <v>2.2526000000000002</v>
      </c>
      <c r="D343" s="78">
        <v>2.2080000000000002</v>
      </c>
      <c r="E343"/>
    </row>
    <row r="344" spans="1:5">
      <c r="A344" s="18">
        <v>37050</v>
      </c>
      <c r="B344" s="81">
        <v>2.2305000000000001</v>
      </c>
      <c r="C344" s="78">
        <v>2.2454999999999998</v>
      </c>
      <c r="D344" s="78">
        <v>2.2010999999999998</v>
      </c>
      <c r="E344"/>
    </row>
    <row r="345" spans="1:5">
      <c r="A345" s="18">
        <v>37053</v>
      </c>
      <c r="B345" s="81">
        <v>2.2149999999999999</v>
      </c>
      <c r="C345" s="78">
        <v>2.2538</v>
      </c>
      <c r="D345" s="78">
        <v>2.2092000000000001</v>
      </c>
      <c r="E345"/>
    </row>
    <row r="346" spans="1:5">
      <c r="A346" s="18">
        <v>37054</v>
      </c>
      <c r="B346" s="81">
        <v>2.2054999999999998</v>
      </c>
      <c r="C346" s="78">
        <v>2.2427000000000001</v>
      </c>
      <c r="D346" s="78">
        <v>2.1983000000000001</v>
      </c>
      <c r="E346"/>
    </row>
    <row r="347" spans="1:5">
      <c r="A347" s="18">
        <v>37055</v>
      </c>
      <c r="B347" s="81">
        <v>2.2088999999999999</v>
      </c>
      <c r="C347" s="78">
        <v>2.2265000000000001</v>
      </c>
      <c r="D347" s="78">
        <v>2.1825000000000001</v>
      </c>
      <c r="E347"/>
    </row>
    <row r="348" spans="1:5">
      <c r="A348" s="18">
        <v>37057</v>
      </c>
      <c r="B348" s="81">
        <v>2.2320000000000002</v>
      </c>
      <c r="C348" s="78">
        <v>2.2271999999999998</v>
      </c>
      <c r="D348" s="78">
        <v>2.1829999999999998</v>
      </c>
      <c r="E348"/>
    </row>
    <row r="349" spans="1:5">
      <c r="A349" s="18">
        <v>37060</v>
      </c>
      <c r="B349" s="81">
        <v>2.2330999999999999</v>
      </c>
      <c r="C349" s="78">
        <v>2.2517999999999998</v>
      </c>
      <c r="D349" s="78">
        <v>2.2071999999999998</v>
      </c>
      <c r="E349"/>
    </row>
    <row r="350" spans="1:5">
      <c r="A350" s="18">
        <v>37061</v>
      </c>
      <c r="B350" s="81">
        <v>2.2277</v>
      </c>
      <c r="C350" s="78">
        <v>2.2553000000000001</v>
      </c>
      <c r="D350" s="78">
        <v>2.2107000000000001</v>
      </c>
      <c r="E350"/>
    </row>
    <row r="351" spans="1:5">
      <c r="A351" s="18">
        <v>37062</v>
      </c>
      <c r="B351" s="81">
        <v>2.2336</v>
      </c>
      <c r="C351" s="78">
        <v>2.2488999999999999</v>
      </c>
      <c r="D351" s="78">
        <v>2.2042999999999999</v>
      </c>
      <c r="E351"/>
    </row>
    <row r="352" spans="1:5">
      <c r="A352" s="18">
        <v>37063</v>
      </c>
      <c r="B352" s="81">
        <v>2.2421000000000002</v>
      </c>
      <c r="C352" s="78">
        <v>2.2593000000000001</v>
      </c>
      <c r="D352" s="78">
        <v>2.2145000000000001</v>
      </c>
      <c r="E352"/>
    </row>
    <row r="353" spans="1:5">
      <c r="A353" s="18">
        <v>37064</v>
      </c>
      <c r="B353" s="81">
        <v>2.2301000000000002</v>
      </c>
      <c r="C353" s="78">
        <v>2.2704</v>
      </c>
      <c r="D353" s="78">
        <v>2.2254</v>
      </c>
      <c r="E353"/>
    </row>
    <row r="354" spans="1:5">
      <c r="A354" s="18">
        <v>37067</v>
      </c>
      <c r="B354" s="81">
        <v>2.2391000000000001</v>
      </c>
      <c r="C354" s="78">
        <v>2.2517999999999998</v>
      </c>
      <c r="D354" s="78">
        <v>2.2071999999999998</v>
      </c>
      <c r="E354"/>
    </row>
    <row r="355" spans="1:5">
      <c r="A355" s="18">
        <v>37068</v>
      </c>
      <c r="B355" s="81">
        <v>2.2435999999999998</v>
      </c>
      <c r="C355" s="78">
        <v>2.2608999999999999</v>
      </c>
      <c r="D355" s="78">
        <v>2.2161</v>
      </c>
      <c r="E355"/>
    </row>
    <row r="356" spans="1:5">
      <c r="A356" s="18">
        <v>37069</v>
      </c>
      <c r="B356" s="81">
        <v>2.2441</v>
      </c>
      <c r="C356" s="78">
        <v>2.2627999999999999</v>
      </c>
      <c r="D356" s="78">
        <v>2.218</v>
      </c>
      <c r="E356"/>
    </row>
    <row r="357" spans="1:5">
      <c r="A357" s="18">
        <v>37070</v>
      </c>
      <c r="B357" s="81">
        <v>2.2288999999999999</v>
      </c>
      <c r="C357" s="78">
        <v>2.2692999999999999</v>
      </c>
      <c r="D357" s="78">
        <v>2.2242999999999999</v>
      </c>
      <c r="E357"/>
    </row>
    <row r="358" spans="1:5">
      <c r="A358" s="18">
        <v>37071</v>
      </c>
      <c r="B358" s="81">
        <v>2.2210000000000001</v>
      </c>
      <c r="C358" s="78">
        <v>2.2511999999999999</v>
      </c>
      <c r="D358" s="78">
        <v>2.2065999999999999</v>
      </c>
      <c r="E358"/>
    </row>
    <row r="359" spans="1:5">
      <c r="A359" s="18">
        <v>37074</v>
      </c>
      <c r="B359" s="81">
        <v>2.2273000000000001</v>
      </c>
      <c r="C359" s="78">
        <v>2.2412999999999998</v>
      </c>
      <c r="D359" s="78">
        <v>2.1968999999999999</v>
      </c>
      <c r="E359"/>
    </row>
    <row r="360" spans="1:5">
      <c r="A360" s="18">
        <v>37075</v>
      </c>
      <c r="B360" s="81">
        <v>2.2210999999999999</v>
      </c>
      <c r="C360" s="78">
        <v>2.2480000000000002</v>
      </c>
      <c r="D360" s="78">
        <v>2.2033999999999998</v>
      </c>
      <c r="E360"/>
    </row>
    <row r="361" spans="1:5">
      <c r="A361" s="18">
        <v>37076</v>
      </c>
      <c r="B361" s="81">
        <v>2.2233000000000001</v>
      </c>
      <c r="C361" s="78">
        <v>2.2418999999999998</v>
      </c>
      <c r="D361" s="78">
        <v>2.1974999999999998</v>
      </c>
      <c r="E361"/>
    </row>
    <row r="362" spans="1:5">
      <c r="A362" s="18">
        <v>37077</v>
      </c>
      <c r="B362" s="81">
        <v>2.2269000000000001</v>
      </c>
      <c r="C362" s="78">
        <v>2.2461000000000002</v>
      </c>
      <c r="D362" s="78">
        <v>2.2017000000000002</v>
      </c>
      <c r="E362"/>
    </row>
    <row r="363" spans="1:5">
      <c r="A363" s="18">
        <v>37078</v>
      </c>
      <c r="B363" s="81">
        <v>2.2541000000000002</v>
      </c>
      <c r="C363" s="78">
        <v>2.2448000000000001</v>
      </c>
      <c r="D363" s="78">
        <v>2.2004000000000001</v>
      </c>
      <c r="E363"/>
    </row>
    <row r="364" spans="1:5">
      <c r="A364" s="18">
        <v>37081</v>
      </c>
      <c r="B364" s="81">
        <v>2.3645999999999998</v>
      </c>
      <c r="C364" s="78">
        <v>2.2801</v>
      </c>
      <c r="D364" s="78">
        <v>2.2349000000000001</v>
      </c>
      <c r="E364"/>
    </row>
    <row r="365" spans="1:5">
      <c r="A365" s="18">
        <v>37082</v>
      </c>
      <c r="B365" s="81">
        <v>2.4055</v>
      </c>
      <c r="C365" s="78">
        <v>2.3866000000000001</v>
      </c>
      <c r="D365" s="78">
        <v>2.3393999999999999</v>
      </c>
      <c r="E365"/>
    </row>
    <row r="366" spans="1:5">
      <c r="A366" s="18">
        <v>37083</v>
      </c>
      <c r="B366" s="81">
        <v>2.5474999999999999</v>
      </c>
      <c r="C366" s="78">
        <v>2.4304999999999999</v>
      </c>
      <c r="D366" s="78">
        <v>2.3822999999999999</v>
      </c>
      <c r="E366"/>
    </row>
    <row r="367" spans="1:5">
      <c r="A367" s="18">
        <v>37084</v>
      </c>
      <c r="B367" s="81">
        <v>2.4146999999999998</v>
      </c>
      <c r="C367" s="78">
        <v>2.5750000000000002</v>
      </c>
      <c r="D367" s="78">
        <v>2.524</v>
      </c>
      <c r="E367"/>
    </row>
    <row r="368" spans="1:5">
      <c r="A368" s="18">
        <v>37085</v>
      </c>
      <c r="B368" s="81">
        <v>2.3999000000000001</v>
      </c>
      <c r="C368" s="78">
        <v>2.4457</v>
      </c>
      <c r="D368" s="78">
        <v>2.3973</v>
      </c>
      <c r="E368"/>
    </row>
    <row r="369" spans="1:5">
      <c r="A369" s="18">
        <v>37088</v>
      </c>
      <c r="B369" s="81">
        <v>2.3826999999999998</v>
      </c>
      <c r="C369" s="78">
        <v>2.4224000000000001</v>
      </c>
      <c r="D369" s="78">
        <v>2.3744000000000001</v>
      </c>
      <c r="E369"/>
    </row>
    <row r="370" spans="1:5">
      <c r="A370" s="18">
        <v>37089</v>
      </c>
      <c r="B370" s="81">
        <v>2.3744999999999998</v>
      </c>
      <c r="C370" s="78">
        <v>2.4070999999999998</v>
      </c>
      <c r="D370" s="78">
        <v>2.3595000000000002</v>
      </c>
      <c r="E370"/>
    </row>
    <row r="371" spans="1:5">
      <c r="A371" s="18">
        <v>37090</v>
      </c>
      <c r="B371" s="81">
        <v>2.3864000000000001</v>
      </c>
      <c r="C371" s="78">
        <v>2.3965999999999998</v>
      </c>
      <c r="D371" s="78">
        <v>2.3492000000000002</v>
      </c>
      <c r="E371"/>
    </row>
    <row r="372" spans="1:5">
      <c r="A372" s="18">
        <v>37091</v>
      </c>
      <c r="B372" s="81">
        <v>2.4706000000000001</v>
      </c>
      <c r="C372" s="78">
        <v>2.4131</v>
      </c>
      <c r="D372" s="78">
        <v>2.3653</v>
      </c>
      <c r="E372"/>
    </row>
    <row r="373" spans="1:5">
      <c r="A373" s="18">
        <v>37092</v>
      </c>
      <c r="B373" s="81">
        <v>2.4531000000000001</v>
      </c>
      <c r="C373" s="78">
        <v>2.496</v>
      </c>
      <c r="D373" s="78">
        <v>2.4466000000000001</v>
      </c>
      <c r="E373"/>
    </row>
    <row r="374" spans="1:5">
      <c r="A374" s="18">
        <v>37095</v>
      </c>
      <c r="B374" s="81">
        <v>2.4253</v>
      </c>
      <c r="C374" s="78">
        <v>2.4765000000000001</v>
      </c>
      <c r="D374" s="78">
        <v>2.4275000000000002</v>
      </c>
      <c r="E374"/>
    </row>
    <row r="375" spans="1:5">
      <c r="A375" s="18">
        <v>37096</v>
      </c>
      <c r="B375" s="81">
        <v>2.4270999999999998</v>
      </c>
      <c r="C375" s="78">
        <v>2.4472999999999998</v>
      </c>
      <c r="D375" s="78">
        <v>2.3988999999999998</v>
      </c>
      <c r="E375"/>
    </row>
    <row r="376" spans="1:5">
      <c r="A376" s="18">
        <v>37097</v>
      </c>
      <c r="B376" s="81">
        <v>2.4398</v>
      </c>
      <c r="C376" s="78">
        <v>2.4506000000000001</v>
      </c>
      <c r="D376" s="78">
        <v>2.4020000000000001</v>
      </c>
      <c r="E376"/>
    </row>
    <row r="377" spans="1:5">
      <c r="A377" s="18">
        <v>37098</v>
      </c>
      <c r="B377" s="81">
        <v>2.4420999999999999</v>
      </c>
      <c r="C377" s="78">
        <v>2.4660000000000002</v>
      </c>
      <c r="D377" s="78">
        <v>2.4171999999999998</v>
      </c>
      <c r="E377"/>
    </row>
    <row r="378" spans="1:5">
      <c r="A378" s="18">
        <v>37099</v>
      </c>
      <c r="B378" s="81">
        <v>2.4419</v>
      </c>
      <c r="C378" s="78">
        <v>2.4661</v>
      </c>
      <c r="D378" s="78">
        <v>2.4173</v>
      </c>
      <c r="E378"/>
    </row>
    <row r="379" spans="1:5">
      <c r="A379" s="18">
        <v>37102</v>
      </c>
      <c r="B379" s="81">
        <v>2.4451000000000001</v>
      </c>
      <c r="C379" s="78">
        <v>2.4679000000000002</v>
      </c>
      <c r="D379" s="78">
        <v>2.4190999999999998</v>
      </c>
      <c r="E379"/>
    </row>
    <row r="380" spans="1:5">
      <c r="A380" s="18">
        <v>37103</v>
      </c>
      <c r="B380" s="81">
        <v>2.4565999999999999</v>
      </c>
      <c r="C380" s="78">
        <v>2.4685999999999999</v>
      </c>
      <c r="D380" s="78">
        <v>2.4198</v>
      </c>
      <c r="E380"/>
    </row>
    <row r="381" spans="1:5">
      <c r="A381" s="18">
        <v>37104</v>
      </c>
      <c r="B381" s="81">
        <v>2.476</v>
      </c>
      <c r="C381" s="78">
        <v>2.4805000000000001</v>
      </c>
      <c r="D381" s="78">
        <v>2.4312999999999998</v>
      </c>
      <c r="E381"/>
    </row>
    <row r="382" spans="1:5">
      <c r="A382" s="18">
        <v>37105</v>
      </c>
      <c r="B382" s="81">
        <v>2.4843999999999999</v>
      </c>
      <c r="C382" s="78">
        <v>2.5030000000000001</v>
      </c>
      <c r="D382" s="78">
        <v>2.4533999999999998</v>
      </c>
      <c r="E382"/>
    </row>
    <row r="383" spans="1:5">
      <c r="A383" s="18">
        <v>37106</v>
      </c>
      <c r="B383" s="81">
        <v>2.4946000000000002</v>
      </c>
      <c r="C383" s="78">
        <v>2.5129999999999999</v>
      </c>
      <c r="D383" s="78">
        <v>2.4632000000000001</v>
      </c>
      <c r="E383"/>
    </row>
    <row r="384" spans="1:5">
      <c r="A384" s="18">
        <v>37109</v>
      </c>
      <c r="B384" s="81">
        <v>2.4698000000000002</v>
      </c>
      <c r="C384" s="78">
        <v>2.5196000000000001</v>
      </c>
      <c r="D384" s="78">
        <v>2.4698000000000002</v>
      </c>
      <c r="E384"/>
    </row>
    <row r="385" spans="1:5">
      <c r="A385" s="18">
        <v>37110</v>
      </c>
      <c r="B385" s="81">
        <v>2.4657</v>
      </c>
      <c r="C385" s="78">
        <v>2.4937999999999998</v>
      </c>
      <c r="D385" s="78">
        <v>2.4443999999999999</v>
      </c>
      <c r="E385"/>
    </row>
    <row r="386" spans="1:5">
      <c r="A386" s="18">
        <v>37111</v>
      </c>
      <c r="B386" s="81">
        <v>2.4529999999999998</v>
      </c>
      <c r="C386" s="78">
        <v>2.4922</v>
      </c>
      <c r="D386" s="78">
        <v>2.4428000000000001</v>
      </c>
      <c r="E386"/>
    </row>
    <row r="387" spans="1:5">
      <c r="A387" s="18">
        <v>37112</v>
      </c>
      <c r="B387" s="81">
        <v>2.4794</v>
      </c>
      <c r="C387" s="78">
        <v>2.4767000000000001</v>
      </c>
      <c r="D387" s="78">
        <v>2.4277000000000002</v>
      </c>
      <c r="E387"/>
    </row>
    <row r="388" spans="1:5">
      <c r="A388" s="18">
        <v>37113</v>
      </c>
      <c r="B388" s="81">
        <v>2.4975999999999998</v>
      </c>
      <c r="C388" s="78">
        <v>2.5032999999999999</v>
      </c>
      <c r="D388" s="78">
        <v>2.4537</v>
      </c>
      <c r="E388"/>
    </row>
    <row r="389" spans="1:5">
      <c r="A389" s="18">
        <v>37116</v>
      </c>
      <c r="B389" s="81">
        <v>2.5013000000000001</v>
      </c>
      <c r="C389" s="78">
        <v>2.5171000000000001</v>
      </c>
      <c r="D389" s="78">
        <v>2.4672999999999998</v>
      </c>
      <c r="E389"/>
    </row>
    <row r="390" spans="1:5">
      <c r="A390" s="18">
        <v>37117</v>
      </c>
      <c r="B390" s="81">
        <v>2.5145</v>
      </c>
      <c r="C390" s="78">
        <v>2.5264000000000002</v>
      </c>
      <c r="D390" s="78">
        <v>2.4763999999999999</v>
      </c>
      <c r="E390"/>
    </row>
    <row r="391" spans="1:5">
      <c r="A391" s="18">
        <v>37119</v>
      </c>
      <c r="B391" s="81">
        <v>2.5750999999999999</v>
      </c>
      <c r="C391" s="78">
        <v>2.5375000000000001</v>
      </c>
      <c r="D391" s="78">
        <v>2.4872999999999998</v>
      </c>
      <c r="E391"/>
    </row>
    <row r="392" spans="1:5">
      <c r="A392" s="18">
        <v>37120</v>
      </c>
      <c r="B392" s="81">
        <v>2.5670000000000002</v>
      </c>
      <c r="C392" s="78">
        <v>2.6032000000000002</v>
      </c>
      <c r="D392" s="78">
        <v>2.5516000000000001</v>
      </c>
      <c r="E392"/>
    </row>
    <row r="393" spans="1:5">
      <c r="A393" s="18">
        <v>37123</v>
      </c>
      <c r="B393" s="81">
        <v>2.5981000000000001</v>
      </c>
      <c r="C393" s="78">
        <v>2.5941000000000001</v>
      </c>
      <c r="D393" s="78">
        <v>2.5427</v>
      </c>
      <c r="E393"/>
    </row>
    <row r="394" spans="1:5">
      <c r="A394" s="18">
        <v>37124</v>
      </c>
      <c r="B394" s="81">
        <v>2.5676999999999999</v>
      </c>
      <c r="C394" s="78">
        <v>2.6255999999999999</v>
      </c>
      <c r="D394" s="78">
        <v>2.5735999999999999</v>
      </c>
      <c r="E394"/>
    </row>
    <row r="395" spans="1:5">
      <c r="A395" s="18">
        <v>37125</v>
      </c>
      <c r="B395" s="81">
        <v>2.5945999999999998</v>
      </c>
      <c r="C395" s="78">
        <v>2.5945</v>
      </c>
      <c r="D395" s="78">
        <v>2.5430999999999999</v>
      </c>
      <c r="E395"/>
    </row>
    <row r="396" spans="1:5">
      <c r="A396" s="18">
        <v>37126</v>
      </c>
      <c r="B396" s="81">
        <v>2.5438000000000001</v>
      </c>
      <c r="C396" s="78">
        <v>2.6187</v>
      </c>
      <c r="D396" s="78">
        <v>2.5669</v>
      </c>
      <c r="E396"/>
    </row>
    <row r="397" spans="1:5">
      <c r="A397" s="18">
        <v>37127</v>
      </c>
      <c r="B397" s="81">
        <v>2.5396000000000001</v>
      </c>
      <c r="C397" s="78">
        <v>2.5701999999999998</v>
      </c>
      <c r="D397" s="78">
        <v>2.5194000000000001</v>
      </c>
      <c r="E397"/>
    </row>
    <row r="398" spans="1:5">
      <c r="A398" s="18">
        <v>37130</v>
      </c>
      <c r="B398" s="81">
        <v>2.5396999999999998</v>
      </c>
      <c r="C398" s="78">
        <v>2.5644999999999998</v>
      </c>
      <c r="D398" s="78">
        <v>2.5137</v>
      </c>
      <c r="E398"/>
    </row>
    <row r="399" spans="1:5">
      <c r="A399" s="18">
        <v>37131</v>
      </c>
      <c r="B399" s="81">
        <v>2.5352999999999999</v>
      </c>
      <c r="C399" s="78">
        <v>2.5657999999999999</v>
      </c>
      <c r="D399" s="78">
        <v>2.5150000000000001</v>
      </c>
      <c r="E399"/>
    </row>
    <row r="400" spans="1:5">
      <c r="A400" s="18">
        <v>37132</v>
      </c>
      <c r="B400" s="81">
        <v>2.5411000000000001</v>
      </c>
      <c r="C400" s="78">
        <v>2.5627</v>
      </c>
      <c r="D400" s="78">
        <v>2.5118999999999998</v>
      </c>
      <c r="E400"/>
    </row>
    <row r="401" spans="1:5">
      <c r="A401" s="18">
        <v>37133</v>
      </c>
      <c r="B401" s="81">
        <v>2.5333999999999999</v>
      </c>
      <c r="C401" s="78">
        <v>2.5676000000000001</v>
      </c>
      <c r="D401" s="78">
        <v>2.5167999999999999</v>
      </c>
      <c r="E401"/>
    </row>
    <row r="402" spans="1:5">
      <c r="A402" s="18">
        <v>37134</v>
      </c>
      <c r="B402" s="81">
        <v>2.5619000000000001</v>
      </c>
      <c r="C402" s="78">
        <v>2.5577000000000001</v>
      </c>
      <c r="D402" s="78">
        <v>2.5070999999999999</v>
      </c>
      <c r="E402"/>
    </row>
    <row r="403" spans="1:5">
      <c r="A403" s="18">
        <v>37137</v>
      </c>
      <c r="B403" s="81">
        <v>2.5305</v>
      </c>
      <c r="C403" s="78">
        <v>2.5872999999999999</v>
      </c>
      <c r="D403" s="78">
        <v>2.5360999999999998</v>
      </c>
      <c r="E403"/>
    </row>
    <row r="404" spans="1:5">
      <c r="A404" s="18">
        <v>37138</v>
      </c>
      <c r="B404" s="81">
        <v>2.5247000000000002</v>
      </c>
      <c r="C404" s="78">
        <v>2.5556999999999999</v>
      </c>
      <c r="D404" s="78">
        <v>2.5051000000000001</v>
      </c>
      <c r="E404"/>
    </row>
    <row r="405" spans="1:5">
      <c r="A405" s="18">
        <v>37139</v>
      </c>
      <c r="B405" s="81">
        <v>2.4967000000000001</v>
      </c>
      <c r="C405" s="78">
        <v>2.5493000000000001</v>
      </c>
      <c r="D405" s="78">
        <v>2.4988999999999999</v>
      </c>
      <c r="E405"/>
    </row>
    <row r="406" spans="1:5">
      <c r="A406" s="18">
        <v>37140</v>
      </c>
      <c r="B406" s="81">
        <v>2.4964</v>
      </c>
      <c r="C406" s="78">
        <v>2.5185</v>
      </c>
      <c r="D406" s="78">
        <v>2.4687000000000001</v>
      </c>
      <c r="E406"/>
    </row>
    <row r="407" spans="1:5">
      <c r="A407" s="18">
        <v>37141</v>
      </c>
      <c r="B407" s="81">
        <v>2.5026000000000002</v>
      </c>
      <c r="C407" s="78">
        <v>2.5203000000000002</v>
      </c>
      <c r="D407" s="78">
        <v>2.4702999999999999</v>
      </c>
      <c r="E407"/>
    </row>
    <row r="408" spans="1:5">
      <c r="A408" s="18">
        <v>37144</v>
      </c>
      <c r="B408" s="81">
        <v>2.5062000000000002</v>
      </c>
      <c r="C408" s="78">
        <v>2.5222000000000002</v>
      </c>
      <c r="D408" s="78">
        <v>2.4722</v>
      </c>
      <c r="E408"/>
    </row>
    <row r="409" spans="1:5">
      <c r="A409" s="18">
        <v>37145</v>
      </c>
      <c r="B409" s="81">
        <v>2.4981</v>
      </c>
      <c r="C409" s="78">
        <v>2.5325000000000002</v>
      </c>
      <c r="D409" s="78">
        <v>2.4823</v>
      </c>
      <c r="E409"/>
    </row>
    <row r="410" spans="1:5">
      <c r="A410" s="18">
        <v>37146</v>
      </c>
      <c r="B410" s="81">
        <v>2.5541</v>
      </c>
      <c r="C410" s="78">
        <v>2.5325000000000002</v>
      </c>
      <c r="D410" s="78">
        <v>2.4823</v>
      </c>
      <c r="E410"/>
    </row>
    <row r="411" spans="1:5">
      <c r="A411" s="18">
        <v>37147</v>
      </c>
      <c r="B411" s="81">
        <v>2.5518999999999998</v>
      </c>
      <c r="C411" s="78">
        <v>2.577</v>
      </c>
      <c r="D411" s="78">
        <v>2.5259999999999998</v>
      </c>
      <c r="E411"/>
    </row>
    <row r="412" spans="1:5">
      <c r="A412" s="18">
        <v>37148</v>
      </c>
      <c r="B412" s="81">
        <v>2.5716999999999999</v>
      </c>
      <c r="C412" s="78">
        <v>2.5785</v>
      </c>
      <c r="D412" s="78">
        <v>2.5274999999999999</v>
      </c>
      <c r="E412"/>
    </row>
    <row r="413" spans="1:5">
      <c r="A413" s="18">
        <v>37151</v>
      </c>
      <c r="B413" s="81">
        <v>2.6549999999999998</v>
      </c>
      <c r="C413" s="78">
        <v>2.6030000000000002</v>
      </c>
      <c r="D413" s="78">
        <v>2.5514000000000001</v>
      </c>
      <c r="E413"/>
    </row>
    <row r="414" spans="1:5">
      <c r="A414" s="18">
        <v>37152</v>
      </c>
      <c r="B414" s="81">
        <v>2.6288</v>
      </c>
      <c r="C414" s="78">
        <v>2.6913999999999998</v>
      </c>
      <c r="D414" s="78">
        <v>2.6381999999999999</v>
      </c>
      <c r="E414"/>
    </row>
    <row r="415" spans="1:5">
      <c r="A415" s="18">
        <v>37153</v>
      </c>
      <c r="B415" s="81">
        <v>2.6377999999999999</v>
      </c>
      <c r="C415" s="78">
        <v>2.6621000000000001</v>
      </c>
      <c r="D415" s="78">
        <v>2.6093000000000002</v>
      </c>
      <c r="E415"/>
    </row>
    <row r="416" spans="1:5">
      <c r="A416" s="18">
        <v>37154</v>
      </c>
      <c r="B416" s="81">
        <v>2.6366999999999998</v>
      </c>
      <c r="C416" s="78">
        <v>2.6673</v>
      </c>
      <c r="D416" s="78">
        <v>2.6145</v>
      </c>
      <c r="E416"/>
    </row>
    <row r="417" spans="1:5">
      <c r="A417" s="18">
        <v>37155</v>
      </c>
      <c r="B417" s="81">
        <v>2.6303999999999998</v>
      </c>
      <c r="C417" s="78">
        <v>2.6682999999999999</v>
      </c>
      <c r="D417" s="78">
        <v>2.6154999999999999</v>
      </c>
      <c r="E417"/>
    </row>
    <row r="418" spans="1:5">
      <c r="A418" s="18">
        <v>37158</v>
      </c>
      <c r="B418" s="81">
        <v>2.6248</v>
      </c>
      <c r="C418" s="78">
        <v>2.6642999999999999</v>
      </c>
      <c r="D418" s="78">
        <v>2.6114999999999999</v>
      </c>
      <c r="E418"/>
    </row>
    <row r="419" spans="1:5">
      <c r="A419" s="18">
        <v>37159</v>
      </c>
      <c r="B419" s="81">
        <v>2.6436999999999999</v>
      </c>
      <c r="C419" s="78">
        <v>2.6372</v>
      </c>
      <c r="D419" s="78">
        <v>2.585</v>
      </c>
      <c r="E419"/>
    </row>
    <row r="420" spans="1:5">
      <c r="A420" s="18">
        <v>37160</v>
      </c>
      <c r="B420" s="81">
        <v>2.6492</v>
      </c>
      <c r="C420" s="78">
        <v>2.6597</v>
      </c>
      <c r="D420" s="78">
        <v>2.6071</v>
      </c>
      <c r="E420"/>
    </row>
    <row r="421" spans="1:5">
      <c r="A421" s="18">
        <v>37161</v>
      </c>
      <c r="B421" s="81">
        <v>2.6063999999999998</v>
      </c>
      <c r="C421" s="78">
        <v>2.6642999999999999</v>
      </c>
      <c r="D421" s="78">
        <v>2.6114999999999999</v>
      </c>
      <c r="E421"/>
    </row>
    <row r="422" spans="1:5">
      <c r="A422" s="18">
        <v>37162</v>
      </c>
      <c r="B422" s="81">
        <v>2.6267</v>
      </c>
      <c r="C422" s="78">
        <v>2.6313</v>
      </c>
      <c r="D422" s="78">
        <v>2.5790999999999999</v>
      </c>
      <c r="E422"/>
    </row>
    <row r="423" spans="1:5">
      <c r="A423" s="18">
        <v>37165</v>
      </c>
      <c r="B423" s="81">
        <v>2.6027999999999998</v>
      </c>
      <c r="C423" s="78">
        <v>2.6537999999999999</v>
      </c>
      <c r="D423" s="78">
        <v>2.6012</v>
      </c>
      <c r="E423"/>
    </row>
    <row r="424" spans="1:5">
      <c r="A424" s="18">
        <v>37166</v>
      </c>
      <c r="B424" s="81">
        <v>2.6137000000000001</v>
      </c>
      <c r="C424" s="78">
        <v>2.6265000000000001</v>
      </c>
      <c r="D424" s="78">
        <v>2.5745</v>
      </c>
      <c r="E424"/>
    </row>
    <row r="425" spans="1:5">
      <c r="A425" s="18">
        <v>37167</v>
      </c>
      <c r="B425" s="81">
        <v>2.5989</v>
      </c>
      <c r="C425" s="78">
        <v>2.6440999999999999</v>
      </c>
      <c r="D425" s="78">
        <v>2.5916999999999999</v>
      </c>
      <c r="E425"/>
    </row>
    <row r="426" spans="1:5">
      <c r="A426" s="18">
        <v>37168</v>
      </c>
      <c r="B426" s="81">
        <v>2.5922000000000001</v>
      </c>
      <c r="C426" s="78">
        <v>2.6312000000000002</v>
      </c>
      <c r="D426" s="78">
        <v>2.5790000000000002</v>
      </c>
      <c r="E426"/>
    </row>
    <row r="427" spans="1:5">
      <c r="A427" s="18">
        <v>37169</v>
      </c>
      <c r="B427" s="81">
        <v>2.5617999999999999</v>
      </c>
      <c r="C427" s="78">
        <v>2.6202999999999999</v>
      </c>
      <c r="D427" s="78">
        <v>2.5684999999999998</v>
      </c>
      <c r="E427"/>
    </row>
    <row r="428" spans="1:5">
      <c r="A428" s="18">
        <v>37172</v>
      </c>
      <c r="B428" s="81">
        <v>2.597</v>
      </c>
      <c r="C428" s="78">
        <v>2.5830000000000002</v>
      </c>
      <c r="D428" s="78">
        <v>2.5318000000000001</v>
      </c>
      <c r="E428"/>
    </row>
    <row r="429" spans="1:5">
      <c r="A429" s="18">
        <v>37173</v>
      </c>
      <c r="B429" s="81">
        <v>2.5958000000000001</v>
      </c>
      <c r="C429" s="78">
        <v>2.6236999999999999</v>
      </c>
      <c r="D429" s="78">
        <v>2.5716999999999999</v>
      </c>
      <c r="E429"/>
    </row>
    <row r="430" spans="1:5">
      <c r="A430" s="18">
        <v>37174</v>
      </c>
      <c r="B430" s="81">
        <v>2.5596999999999999</v>
      </c>
      <c r="C430" s="78">
        <v>2.6192000000000002</v>
      </c>
      <c r="D430" s="78">
        <v>2.5674000000000001</v>
      </c>
      <c r="E430"/>
    </row>
    <row r="431" spans="1:5">
      <c r="A431" s="18">
        <v>37175</v>
      </c>
      <c r="B431" s="81">
        <v>2.5255000000000001</v>
      </c>
      <c r="C431" s="78">
        <v>2.5874999999999999</v>
      </c>
      <c r="D431" s="78">
        <v>2.5363000000000002</v>
      </c>
      <c r="E431"/>
    </row>
    <row r="432" spans="1:5">
      <c r="A432" s="18">
        <v>37176</v>
      </c>
      <c r="B432" s="81">
        <v>2.5205000000000002</v>
      </c>
      <c r="C432" s="78">
        <v>2.5508000000000002</v>
      </c>
      <c r="D432" s="78">
        <v>2.5002</v>
      </c>
      <c r="E432"/>
    </row>
    <row r="433" spans="1:5">
      <c r="A433" s="18">
        <v>37179</v>
      </c>
      <c r="B433" s="81">
        <v>2.5339</v>
      </c>
      <c r="C433" s="78">
        <v>2.5464000000000002</v>
      </c>
      <c r="D433" s="78">
        <v>2.496</v>
      </c>
      <c r="E433"/>
    </row>
    <row r="434" spans="1:5">
      <c r="A434" s="18">
        <v>37180</v>
      </c>
      <c r="B434" s="81">
        <v>2.5030999999999999</v>
      </c>
      <c r="C434" s="78">
        <v>2.5586000000000002</v>
      </c>
      <c r="D434" s="78">
        <v>2.508</v>
      </c>
      <c r="E434"/>
    </row>
    <row r="435" spans="1:5">
      <c r="A435" s="18">
        <v>37181</v>
      </c>
      <c r="B435" s="81">
        <v>2.4952999999999999</v>
      </c>
      <c r="C435" s="78">
        <v>2.5270999999999999</v>
      </c>
      <c r="D435" s="78">
        <v>2.4771000000000001</v>
      </c>
      <c r="E435"/>
    </row>
    <row r="436" spans="1:5">
      <c r="A436" s="18">
        <v>37182</v>
      </c>
      <c r="B436" s="81">
        <v>2.4980000000000002</v>
      </c>
      <c r="C436" s="78">
        <v>2.5215999999999998</v>
      </c>
      <c r="D436" s="78">
        <v>2.4716</v>
      </c>
      <c r="E436"/>
    </row>
    <row r="437" spans="1:5">
      <c r="A437" s="18">
        <v>37183</v>
      </c>
      <c r="B437" s="81">
        <v>2.4971999999999999</v>
      </c>
      <c r="C437" s="78">
        <v>2.5215000000000001</v>
      </c>
      <c r="D437" s="78">
        <v>2.4714999999999998</v>
      </c>
      <c r="E437"/>
    </row>
    <row r="438" spans="1:5">
      <c r="A438" s="18">
        <v>37186</v>
      </c>
      <c r="B438" s="81">
        <v>2.5028000000000001</v>
      </c>
      <c r="C438" s="78">
        <v>2.5226999999999999</v>
      </c>
      <c r="D438" s="78">
        <v>2.4727000000000001</v>
      </c>
      <c r="E438"/>
    </row>
    <row r="439" spans="1:5">
      <c r="A439" s="18">
        <v>37187</v>
      </c>
      <c r="B439" s="81">
        <v>2.4781</v>
      </c>
      <c r="C439" s="78">
        <v>2.5278</v>
      </c>
      <c r="D439" s="78">
        <v>2.4777999999999998</v>
      </c>
      <c r="E439"/>
    </row>
    <row r="440" spans="1:5">
      <c r="A440" s="18">
        <v>37188</v>
      </c>
      <c r="B440" s="81">
        <v>2.4828999999999999</v>
      </c>
      <c r="C440" s="78">
        <v>2.5047999999999999</v>
      </c>
      <c r="D440" s="78">
        <v>2.4552</v>
      </c>
      <c r="E440"/>
    </row>
    <row r="441" spans="1:5">
      <c r="A441" s="18">
        <v>37189</v>
      </c>
      <c r="B441" s="81">
        <v>2.4838</v>
      </c>
      <c r="C441" s="78">
        <v>2.5051999999999999</v>
      </c>
      <c r="D441" s="78">
        <v>2.4556</v>
      </c>
      <c r="E441"/>
    </row>
    <row r="442" spans="1:5">
      <c r="A442" s="18">
        <v>37190</v>
      </c>
      <c r="B442" s="81">
        <v>2.4878</v>
      </c>
      <c r="C442" s="78">
        <v>2.512</v>
      </c>
      <c r="D442" s="78">
        <v>2.4622000000000002</v>
      </c>
      <c r="E442"/>
    </row>
    <row r="443" spans="1:5">
      <c r="A443" s="18">
        <v>37193</v>
      </c>
      <c r="B443" s="81">
        <v>2.4860000000000002</v>
      </c>
      <c r="C443" s="78">
        <v>2.5082</v>
      </c>
      <c r="D443" s="78">
        <v>2.4586000000000001</v>
      </c>
      <c r="E443"/>
    </row>
    <row r="444" spans="1:5">
      <c r="A444" s="18">
        <v>37194</v>
      </c>
      <c r="B444" s="81">
        <v>2.5253999999999999</v>
      </c>
      <c r="C444" s="78">
        <v>2.5124</v>
      </c>
      <c r="D444" s="78">
        <v>2.4626000000000001</v>
      </c>
      <c r="E444"/>
    </row>
    <row r="445" spans="1:5">
      <c r="A445" s="18">
        <v>37195</v>
      </c>
      <c r="B445" s="81">
        <v>2.5228000000000002</v>
      </c>
      <c r="C445" s="78">
        <v>2.5556999999999999</v>
      </c>
      <c r="D445" s="78">
        <v>2.5051000000000001</v>
      </c>
      <c r="E445"/>
    </row>
    <row r="446" spans="1:5">
      <c r="A446" s="18">
        <v>37197</v>
      </c>
      <c r="B446" s="81">
        <v>2.5169999999999999</v>
      </c>
      <c r="C446" s="78">
        <v>2.5478000000000001</v>
      </c>
      <c r="D446" s="78">
        <v>2.4973999999999998</v>
      </c>
      <c r="E446"/>
    </row>
    <row r="447" spans="1:5">
      <c r="A447" s="18">
        <v>37200</v>
      </c>
      <c r="B447" s="81">
        <v>2.5129999999999999</v>
      </c>
      <c r="C447" s="78">
        <v>2.5407999999999999</v>
      </c>
      <c r="D447" s="78">
        <v>2.4904000000000002</v>
      </c>
      <c r="E447"/>
    </row>
    <row r="448" spans="1:5">
      <c r="A448" s="18">
        <v>37201</v>
      </c>
      <c r="B448" s="81">
        <v>2.4965000000000002</v>
      </c>
      <c r="C448" s="78">
        <v>2.5371000000000001</v>
      </c>
      <c r="D448" s="78">
        <v>2.4868999999999999</v>
      </c>
      <c r="E448"/>
    </row>
    <row r="449" spans="1:5">
      <c r="A449" s="18">
        <v>37202</v>
      </c>
      <c r="B449" s="81">
        <v>2.4973000000000001</v>
      </c>
      <c r="C449" s="78">
        <v>2.5249000000000001</v>
      </c>
      <c r="D449" s="78">
        <v>2.4748999999999999</v>
      </c>
      <c r="E449"/>
    </row>
    <row r="450" spans="1:5">
      <c r="A450" s="18">
        <v>37203</v>
      </c>
      <c r="B450" s="81">
        <v>2.4830999999999999</v>
      </c>
      <c r="C450" s="78">
        <v>2.5225</v>
      </c>
      <c r="D450" s="78">
        <v>2.4725000000000001</v>
      </c>
      <c r="E450"/>
    </row>
    <row r="451" spans="1:5">
      <c r="A451" s="18">
        <v>37204</v>
      </c>
      <c r="B451" s="81">
        <v>2.4651999999999998</v>
      </c>
      <c r="C451" s="78">
        <v>2.5108999999999999</v>
      </c>
      <c r="D451" s="78">
        <v>2.4611000000000001</v>
      </c>
      <c r="E451"/>
    </row>
    <row r="452" spans="1:5">
      <c r="A452" s="18">
        <v>37207</v>
      </c>
      <c r="B452" s="81">
        <v>2.4792999999999998</v>
      </c>
      <c r="C452" s="78">
        <v>2.4969999999999999</v>
      </c>
      <c r="D452" s="78">
        <v>2.4476</v>
      </c>
      <c r="E452"/>
    </row>
    <row r="453" spans="1:5">
      <c r="A453" s="18">
        <v>37208</v>
      </c>
      <c r="B453" s="81">
        <v>2.4664000000000001</v>
      </c>
      <c r="C453" s="78">
        <v>2.5106000000000002</v>
      </c>
      <c r="D453" s="78">
        <v>2.4607999999999999</v>
      </c>
      <c r="E453"/>
    </row>
    <row r="454" spans="1:5">
      <c r="A454" s="18">
        <v>37209</v>
      </c>
      <c r="B454" s="81">
        <v>2.4571000000000001</v>
      </c>
      <c r="C454" s="78">
        <v>2.4861</v>
      </c>
      <c r="D454" s="78">
        <v>2.4369000000000001</v>
      </c>
      <c r="E454"/>
    </row>
    <row r="455" spans="1:5">
      <c r="A455" s="18">
        <v>37210</v>
      </c>
      <c r="B455" s="81">
        <v>2.4552</v>
      </c>
      <c r="C455" s="78">
        <v>2.4826000000000001</v>
      </c>
      <c r="D455" s="78">
        <v>2.4333999999999998</v>
      </c>
      <c r="E455"/>
    </row>
    <row r="456" spans="1:5">
      <c r="A456" s="18">
        <v>37211</v>
      </c>
      <c r="B456" s="81">
        <v>2.4935</v>
      </c>
      <c r="C456" s="78">
        <v>2.4864999999999999</v>
      </c>
      <c r="D456" s="78">
        <v>2.4373</v>
      </c>
      <c r="E456"/>
    </row>
    <row r="457" spans="1:5">
      <c r="A457" s="18">
        <v>37214</v>
      </c>
      <c r="B457" s="81">
        <v>2.4752000000000001</v>
      </c>
      <c r="C457" s="78">
        <v>2.5205000000000002</v>
      </c>
      <c r="D457" s="78">
        <v>2.4704999999999999</v>
      </c>
      <c r="E457"/>
    </row>
    <row r="458" spans="1:5">
      <c r="A458" s="18">
        <v>37215</v>
      </c>
      <c r="B458" s="81">
        <v>2.4809999999999999</v>
      </c>
      <c r="C458" s="78">
        <v>2.5013000000000001</v>
      </c>
      <c r="D458" s="78">
        <v>2.4517000000000002</v>
      </c>
      <c r="E458"/>
    </row>
    <row r="459" spans="1:5">
      <c r="A459" s="18">
        <v>37216</v>
      </c>
      <c r="B459" s="81">
        <v>2.4647999999999999</v>
      </c>
      <c r="C459" s="78">
        <v>2.5102000000000002</v>
      </c>
      <c r="D459" s="78">
        <v>2.4603999999999999</v>
      </c>
      <c r="E459"/>
    </row>
    <row r="460" spans="1:5">
      <c r="A460" s="18">
        <v>37217</v>
      </c>
      <c r="B460" s="81">
        <v>2.4674</v>
      </c>
      <c r="C460" s="78">
        <v>2.4912000000000001</v>
      </c>
      <c r="D460" s="78">
        <v>2.4418000000000002</v>
      </c>
      <c r="E460"/>
    </row>
    <row r="461" spans="1:5">
      <c r="A461" s="18">
        <v>37218</v>
      </c>
      <c r="B461" s="81">
        <v>2.4681000000000002</v>
      </c>
      <c r="C461" s="78">
        <v>2.4912999999999998</v>
      </c>
      <c r="D461" s="78">
        <v>2.4419</v>
      </c>
      <c r="E461"/>
    </row>
    <row r="462" spans="1:5">
      <c r="A462" s="18">
        <v>37221</v>
      </c>
      <c r="B462" s="81">
        <v>2.4628000000000001</v>
      </c>
      <c r="C462" s="78">
        <v>2.4908000000000001</v>
      </c>
      <c r="D462" s="78">
        <v>2.4413999999999998</v>
      </c>
      <c r="E462"/>
    </row>
    <row r="463" spans="1:5">
      <c r="A463" s="18">
        <v>37222</v>
      </c>
      <c r="B463" s="81">
        <v>2.4506999999999999</v>
      </c>
      <c r="C463" s="78">
        <v>2.4882</v>
      </c>
      <c r="D463" s="78">
        <v>2.4390000000000001</v>
      </c>
      <c r="E463"/>
    </row>
    <row r="464" spans="1:5">
      <c r="A464" s="18">
        <v>37223</v>
      </c>
      <c r="B464" s="81">
        <v>2.4672999999999998</v>
      </c>
      <c r="C464" s="78">
        <v>2.4773999999999998</v>
      </c>
      <c r="D464" s="78">
        <v>2.4283999999999999</v>
      </c>
      <c r="E464"/>
    </row>
    <row r="465" spans="1:5">
      <c r="A465" s="18">
        <v>37224</v>
      </c>
      <c r="B465" s="81">
        <v>2.476</v>
      </c>
      <c r="C465" s="78">
        <v>2.4912999999999998</v>
      </c>
      <c r="D465" s="78">
        <v>2.4419</v>
      </c>
      <c r="E465"/>
    </row>
    <row r="466" spans="1:5">
      <c r="A466" s="18">
        <v>37225</v>
      </c>
      <c r="B466" s="81">
        <v>2.4607000000000001</v>
      </c>
      <c r="C466" s="78">
        <v>2.4908999999999999</v>
      </c>
      <c r="D466" s="78">
        <v>2.4415</v>
      </c>
      <c r="E466"/>
    </row>
    <row r="467" spans="1:5">
      <c r="A467" s="18">
        <v>37228</v>
      </c>
      <c r="B467" s="81">
        <v>2.4517000000000002</v>
      </c>
      <c r="C467" s="78">
        <v>2.4809999999999999</v>
      </c>
      <c r="D467" s="78">
        <v>2.4318</v>
      </c>
      <c r="E467"/>
    </row>
    <row r="468" spans="1:5">
      <c r="A468" s="18">
        <v>37229</v>
      </c>
      <c r="B468" s="81">
        <v>2.4342000000000001</v>
      </c>
      <c r="C468" s="78">
        <v>2.4767000000000001</v>
      </c>
      <c r="D468" s="78">
        <v>2.4277000000000002</v>
      </c>
      <c r="E468"/>
    </row>
    <row r="469" spans="1:5">
      <c r="A469" s="18">
        <v>37230</v>
      </c>
      <c r="B469" s="81">
        <v>2.4422000000000001</v>
      </c>
      <c r="C469" s="78">
        <v>2.4584999999999999</v>
      </c>
      <c r="D469" s="78">
        <v>2.4098999999999999</v>
      </c>
      <c r="E469"/>
    </row>
    <row r="470" spans="1:5">
      <c r="A470" s="18">
        <v>37231</v>
      </c>
      <c r="B470" s="81">
        <v>2.4580000000000002</v>
      </c>
      <c r="C470" s="78">
        <v>2.4655999999999998</v>
      </c>
      <c r="D470" s="78">
        <v>2.4167999999999998</v>
      </c>
      <c r="E470"/>
    </row>
    <row r="471" spans="1:5">
      <c r="A471" s="18">
        <v>37232</v>
      </c>
      <c r="B471" s="81">
        <v>2.4457</v>
      </c>
      <c r="C471" s="78">
        <v>2.4813999999999998</v>
      </c>
      <c r="D471" s="78">
        <v>2.4321999999999999</v>
      </c>
      <c r="E471"/>
    </row>
    <row r="472" spans="1:5">
      <c r="A472" s="18">
        <v>37235</v>
      </c>
      <c r="B472" s="81">
        <v>2.4605999999999999</v>
      </c>
      <c r="C472" s="78">
        <v>2.4691000000000001</v>
      </c>
      <c r="D472" s="78">
        <v>2.4203000000000001</v>
      </c>
      <c r="E472"/>
    </row>
    <row r="473" spans="1:5">
      <c r="A473" s="18">
        <v>37236</v>
      </c>
      <c r="B473" s="81">
        <v>2.4538000000000002</v>
      </c>
      <c r="C473" s="78">
        <v>2.4832000000000001</v>
      </c>
      <c r="D473" s="78">
        <v>2.4340000000000002</v>
      </c>
      <c r="E473"/>
    </row>
    <row r="474" spans="1:5">
      <c r="A474" s="18">
        <v>37237</v>
      </c>
      <c r="B474" s="81">
        <v>2.4579</v>
      </c>
      <c r="C474" s="78">
        <v>2.4801000000000002</v>
      </c>
      <c r="D474" s="78">
        <v>2.4308999999999998</v>
      </c>
      <c r="E474"/>
    </row>
    <row r="475" spans="1:5">
      <c r="A475" s="18">
        <v>37238</v>
      </c>
      <c r="B475" s="81">
        <v>2.4519000000000002</v>
      </c>
      <c r="C475" s="78">
        <v>2.4834000000000001</v>
      </c>
      <c r="D475" s="78">
        <v>2.4342000000000001</v>
      </c>
      <c r="E475"/>
    </row>
    <row r="476" spans="1:5">
      <c r="A476" s="18">
        <v>37239</v>
      </c>
      <c r="B476" s="81">
        <v>2.4594</v>
      </c>
      <c r="C476" s="78">
        <v>2.4798</v>
      </c>
      <c r="D476" s="78">
        <v>2.4306000000000001</v>
      </c>
      <c r="E476"/>
    </row>
    <row r="477" spans="1:5">
      <c r="A477" s="18">
        <v>37242</v>
      </c>
      <c r="B477" s="81">
        <v>2.4516</v>
      </c>
      <c r="C477" s="78">
        <v>2.4845000000000002</v>
      </c>
      <c r="D477" s="78">
        <v>2.4352999999999998</v>
      </c>
      <c r="E477"/>
    </row>
    <row r="478" spans="1:5">
      <c r="A478" s="18">
        <v>37243</v>
      </c>
      <c r="B478" s="81">
        <v>2.4214000000000002</v>
      </c>
      <c r="C478" s="78">
        <v>2.4605999999999999</v>
      </c>
      <c r="D478" s="78">
        <v>2.4117999999999999</v>
      </c>
      <c r="E478"/>
    </row>
    <row r="479" spans="1:5">
      <c r="A479" s="18">
        <v>37244</v>
      </c>
      <c r="B479" s="81">
        <v>2.4327999999999999</v>
      </c>
      <c r="C479" s="78">
        <v>2.4546999999999999</v>
      </c>
      <c r="D479" s="78">
        <v>2.4060999999999999</v>
      </c>
      <c r="E479"/>
    </row>
    <row r="480" spans="1:5">
      <c r="A480" s="18">
        <v>37245</v>
      </c>
      <c r="B480" s="81">
        <v>2.4302000000000001</v>
      </c>
      <c r="C480" s="78">
        <v>2.4369999999999998</v>
      </c>
      <c r="D480" s="78">
        <v>2.3887999999999998</v>
      </c>
      <c r="E480"/>
    </row>
    <row r="481" spans="1:5">
      <c r="A481" s="18">
        <v>37246</v>
      </c>
      <c r="B481" s="81">
        <v>2.4312</v>
      </c>
      <c r="C481" s="78">
        <v>2.4464999999999999</v>
      </c>
      <c r="D481" s="78">
        <v>2.3980999999999999</v>
      </c>
      <c r="E481"/>
    </row>
    <row r="482" spans="1:5">
      <c r="A482" s="18">
        <v>37249</v>
      </c>
      <c r="B482" s="81">
        <v>2.4127999999999998</v>
      </c>
      <c r="C482" s="78">
        <v>2.4424000000000001</v>
      </c>
      <c r="D482" s="78">
        <v>2.3940000000000001</v>
      </c>
      <c r="E482"/>
    </row>
    <row r="483" spans="1:5">
      <c r="A483" s="18">
        <v>37252</v>
      </c>
      <c r="B483" s="81">
        <v>2.375</v>
      </c>
      <c r="C483" s="78">
        <v>2.3913000000000002</v>
      </c>
      <c r="D483" s="78">
        <v>2.3439000000000001</v>
      </c>
      <c r="E483"/>
    </row>
    <row r="484" spans="1:5">
      <c r="A484" s="18">
        <v>37253</v>
      </c>
      <c r="B484" s="81">
        <v>2.3589000000000002</v>
      </c>
      <c r="C484" s="78">
        <v>2.3908999999999998</v>
      </c>
      <c r="D484" s="78">
        <v>2.3435000000000001</v>
      </c>
      <c r="E484"/>
    </row>
    <row r="485" spans="1:5">
      <c r="A485" s="18">
        <v>37256</v>
      </c>
      <c r="B485" s="81">
        <v>2.3759999999999999</v>
      </c>
      <c r="C485" s="78">
        <v>2.391</v>
      </c>
      <c r="D485" s="78">
        <v>2.3435999999999999</v>
      </c>
      <c r="E485"/>
    </row>
    <row r="486" spans="1:5">
      <c r="A486" s="18">
        <v>37258</v>
      </c>
      <c r="B486" s="82">
        <v>2.3915000000000002</v>
      </c>
      <c r="C486" s="78">
        <v>2.4121999999999999</v>
      </c>
      <c r="D486" s="78">
        <v>2.3643999999999998</v>
      </c>
      <c r="E486"/>
    </row>
    <row r="487" spans="1:5">
      <c r="A487" s="18">
        <v>37259</v>
      </c>
      <c r="B487" s="82">
        <v>2.4034</v>
      </c>
      <c r="C487" s="78">
        <v>2.4253999999999998</v>
      </c>
      <c r="D487" s="78">
        <v>2.3774000000000002</v>
      </c>
      <c r="E487"/>
    </row>
    <row r="488" spans="1:5">
      <c r="A488" s="18">
        <v>37260</v>
      </c>
      <c r="B488" s="82">
        <v>2.3895</v>
      </c>
      <c r="C488" s="78">
        <v>2.4258000000000002</v>
      </c>
      <c r="D488" s="78">
        <v>2.3778000000000001</v>
      </c>
      <c r="E488"/>
    </row>
    <row r="489" spans="1:5">
      <c r="A489" s="18">
        <v>37263</v>
      </c>
      <c r="B489" s="82">
        <v>2.3725999999999998</v>
      </c>
      <c r="C489" s="78">
        <v>2.4148000000000001</v>
      </c>
      <c r="D489" s="78">
        <v>2.367</v>
      </c>
      <c r="E489"/>
    </row>
    <row r="490" spans="1:5">
      <c r="A490" s="18">
        <v>37264</v>
      </c>
      <c r="B490" s="82">
        <v>2.3813</v>
      </c>
      <c r="C490" s="78">
        <v>2.3963999999999999</v>
      </c>
      <c r="D490" s="78">
        <v>2.3490000000000002</v>
      </c>
      <c r="E490"/>
    </row>
    <row r="491" spans="1:5">
      <c r="A491" s="18">
        <v>37265</v>
      </c>
      <c r="B491" s="82">
        <v>2.3950999999999998</v>
      </c>
      <c r="C491" s="78">
        <v>2.4083000000000001</v>
      </c>
      <c r="D491" s="78">
        <v>2.3607</v>
      </c>
      <c r="E491"/>
    </row>
    <row r="492" spans="1:5">
      <c r="A492" s="18">
        <v>37266</v>
      </c>
      <c r="B492" s="82">
        <v>2.3862999999999999</v>
      </c>
      <c r="C492" s="78">
        <v>2.4321000000000002</v>
      </c>
      <c r="D492" s="78">
        <v>2.3839000000000001</v>
      </c>
      <c r="E492"/>
    </row>
    <row r="493" spans="1:5">
      <c r="A493" s="18">
        <v>37267</v>
      </c>
      <c r="B493" s="82">
        <v>2.4447000000000001</v>
      </c>
      <c r="C493" s="78">
        <v>2.4434</v>
      </c>
      <c r="D493" s="78">
        <v>2.395</v>
      </c>
      <c r="E493"/>
    </row>
    <row r="494" spans="1:5">
      <c r="A494" s="18">
        <v>37270</v>
      </c>
      <c r="B494" s="82">
        <v>2.4241000000000001</v>
      </c>
      <c r="C494" s="78">
        <v>2.4662999999999999</v>
      </c>
      <c r="D494" s="78">
        <v>2.4175</v>
      </c>
      <c r="E494"/>
    </row>
    <row r="495" spans="1:5">
      <c r="A495" s="18">
        <v>37271</v>
      </c>
      <c r="B495" s="82">
        <v>2.4321000000000002</v>
      </c>
      <c r="C495" s="78">
        <v>2.4651999999999998</v>
      </c>
      <c r="D495" s="78">
        <v>2.4163999999999999</v>
      </c>
      <c r="E495"/>
    </row>
    <row r="496" spans="1:5">
      <c r="A496" s="18">
        <v>37272</v>
      </c>
      <c r="B496" s="82">
        <v>2.448</v>
      </c>
      <c r="C496" s="78">
        <v>2.4716999999999998</v>
      </c>
      <c r="D496" s="78">
        <v>2.4226999999999999</v>
      </c>
      <c r="E496"/>
    </row>
    <row r="497" spans="1:5">
      <c r="A497" s="18">
        <v>37273</v>
      </c>
      <c r="B497" s="82">
        <v>2.4769000000000001</v>
      </c>
      <c r="C497" s="78">
        <v>2.4967999999999999</v>
      </c>
      <c r="D497" s="78">
        <v>2.4474</v>
      </c>
      <c r="E497"/>
    </row>
    <row r="498" spans="1:5">
      <c r="A498" s="18">
        <v>37274</v>
      </c>
      <c r="B498" s="82">
        <v>2.5095000000000001</v>
      </c>
      <c r="C498" s="78">
        <v>2.5219</v>
      </c>
      <c r="D498" s="78">
        <v>2.4719000000000002</v>
      </c>
      <c r="E498"/>
    </row>
    <row r="499" spans="1:5">
      <c r="A499" s="18">
        <v>37277</v>
      </c>
      <c r="B499" s="82">
        <v>2.4916</v>
      </c>
      <c r="C499" s="78">
        <v>2.5204</v>
      </c>
      <c r="D499" s="78">
        <v>2.4704000000000002</v>
      </c>
      <c r="E499"/>
    </row>
    <row r="500" spans="1:5">
      <c r="A500" s="18">
        <v>37278</v>
      </c>
      <c r="B500" s="82">
        <v>2.4781</v>
      </c>
      <c r="C500" s="78">
        <v>2.5211000000000001</v>
      </c>
      <c r="D500" s="78">
        <v>2.4710999999999999</v>
      </c>
      <c r="E500"/>
    </row>
    <row r="501" spans="1:5">
      <c r="A501" s="18">
        <v>37279</v>
      </c>
      <c r="B501" s="82">
        <v>2.4727000000000001</v>
      </c>
      <c r="C501" s="78">
        <v>2.4994000000000001</v>
      </c>
      <c r="D501" s="78">
        <v>2.4500000000000002</v>
      </c>
      <c r="E501"/>
    </row>
    <row r="502" spans="1:5">
      <c r="A502" s="18">
        <v>37280</v>
      </c>
      <c r="B502" s="82">
        <v>2.4712000000000001</v>
      </c>
      <c r="C502" s="78">
        <v>2.4887000000000001</v>
      </c>
      <c r="D502" s="78">
        <v>2.4394999999999998</v>
      </c>
      <c r="E502"/>
    </row>
    <row r="503" spans="1:5">
      <c r="A503" s="18">
        <v>37281</v>
      </c>
      <c r="B503" s="82">
        <v>2.4796999999999998</v>
      </c>
      <c r="C503" s="78">
        <v>2.4902000000000002</v>
      </c>
      <c r="D503" s="78">
        <v>2.4407999999999999</v>
      </c>
      <c r="E503"/>
    </row>
    <row r="504" spans="1:5">
      <c r="A504" s="18">
        <v>37284</v>
      </c>
      <c r="B504" s="82">
        <v>2.4376000000000002</v>
      </c>
      <c r="C504" s="78">
        <v>2.4679000000000002</v>
      </c>
      <c r="D504" s="78">
        <v>2.4190999999999998</v>
      </c>
      <c r="E504"/>
    </row>
    <row r="505" spans="1:5">
      <c r="A505" s="18">
        <v>37285</v>
      </c>
      <c r="B505" s="82">
        <v>2.4022999999999999</v>
      </c>
      <c r="C505" s="78">
        <v>2.4298999999999999</v>
      </c>
      <c r="D505" s="78">
        <v>2.3816999999999999</v>
      </c>
      <c r="E505"/>
    </row>
    <row r="506" spans="1:5">
      <c r="A506" s="18">
        <v>37286</v>
      </c>
      <c r="B506" s="82">
        <v>2.4361999999999999</v>
      </c>
      <c r="C506" s="78">
        <v>2.4365000000000001</v>
      </c>
      <c r="D506" s="78">
        <v>2.3883000000000001</v>
      </c>
      <c r="E506"/>
    </row>
    <row r="507" spans="1:5">
      <c r="A507" s="18">
        <v>37287</v>
      </c>
      <c r="B507" s="82">
        <v>2.4369999999999998</v>
      </c>
      <c r="C507" s="78">
        <v>2.4394999999999998</v>
      </c>
      <c r="D507" s="78">
        <v>2.3910999999999998</v>
      </c>
      <c r="E507"/>
    </row>
    <row r="508" spans="1:5">
      <c r="A508" s="18">
        <v>37288</v>
      </c>
      <c r="B508" s="82">
        <v>2.4331</v>
      </c>
      <c r="C508" s="78">
        <v>2.4622000000000002</v>
      </c>
      <c r="D508" s="78">
        <v>2.4134000000000002</v>
      </c>
      <c r="E508"/>
    </row>
    <row r="509" spans="1:5">
      <c r="A509" s="18">
        <v>37291</v>
      </c>
      <c r="B509" s="82">
        <v>2.4571000000000001</v>
      </c>
      <c r="C509" s="78">
        <v>2.464</v>
      </c>
      <c r="D509" s="78">
        <v>2.4152</v>
      </c>
      <c r="E509"/>
    </row>
    <row r="510" spans="1:5">
      <c r="A510" s="18">
        <v>37292</v>
      </c>
      <c r="B510" s="82">
        <v>2.4685999999999999</v>
      </c>
      <c r="C510" s="78">
        <v>2.476</v>
      </c>
      <c r="D510" s="78">
        <v>2.427</v>
      </c>
      <c r="E510"/>
    </row>
    <row r="511" spans="1:5">
      <c r="A511" s="18">
        <v>37293</v>
      </c>
      <c r="B511" s="82">
        <v>2.4750999999999999</v>
      </c>
      <c r="C511" s="78">
        <v>2.4998</v>
      </c>
      <c r="D511" s="78">
        <v>2.4502000000000002</v>
      </c>
      <c r="E511"/>
    </row>
    <row r="512" spans="1:5">
      <c r="A512" s="18">
        <v>37294</v>
      </c>
      <c r="B512" s="82">
        <v>2.5114000000000001</v>
      </c>
      <c r="C512" s="78">
        <v>2.5011999999999999</v>
      </c>
      <c r="D512" s="78">
        <v>2.4516</v>
      </c>
      <c r="E512"/>
    </row>
    <row r="513" spans="1:5">
      <c r="A513" s="18">
        <v>37295</v>
      </c>
      <c r="B513" s="82">
        <v>2.5055999999999998</v>
      </c>
      <c r="C513" s="78">
        <v>2.5198</v>
      </c>
      <c r="D513" s="78">
        <v>2.4700000000000002</v>
      </c>
      <c r="E513"/>
    </row>
    <row r="514" spans="1:5">
      <c r="A514" s="18">
        <v>37298</v>
      </c>
      <c r="B514" s="82">
        <v>2.476</v>
      </c>
      <c r="C514" s="78">
        <v>2.5066999999999999</v>
      </c>
      <c r="D514" s="78">
        <v>2.4571000000000001</v>
      </c>
      <c r="E514"/>
    </row>
    <row r="515" spans="1:5">
      <c r="A515" s="18">
        <v>37299</v>
      </c>
      <c r="B515" s="82">
        <v>2.4792999999999998</v>
      </c>
      <c r="C515" s="78">
        <v>2.5110999999999999</v>
      </c>
      <c r="D515" s="78">
        <v>2.4613</v>
      </c>
      <c r="E515"/>
    </row>
    <row r="516" spans="1:5">
      <c r="A516" s="18">
        <v>37300</v>
      </c>
      <c r="B516" s="82">
        <v>2.4647000000000001</v>
      </c>
      <c r="C516" s="78">
        <v>2.4998999999999998</v>
      </c>
      <c r="D516" s="78">
        <v>2.4502999999999999</v>
      </c>
      <c r="E516"/>
    </row>
    <row r="517" spans="1:5">
      <c r="A517" s="18">
        <v>37301</v>
      </c>
      <c r="B517" s="82">
        <v>2.4689999999999999</v>
      </c>
      <c r="C517" s="78">
        <v>2.4952999999999999</v>
      </c>
      <c r="D517" s="78">
        <v>2.4459</v>
      </c>
      <c r="E517"/>
    </row>
    <row r="518" spans="1:5">
      <c r="A518" s="18">
        <v>37302</v>
      </c>
      <c r="B518" s="82">
        <v>2.4561000000000002</v>
      </c>
      <c r="C518" s="78">
        <v>2.4769999999999999</v>
      </c>
      <c r="D518" s="78">
        <v>2.4279999999999999</v>
      </c>
      <c r="E518"/>
    </row>
    <row r="519" spans="1:5">
      <c r="A519" s="18">
        <v>37305</v>
      </c>
      <c r="B519" s="82">
        <v>2.444</v>
      </c>
      <c r="C519" s="78">
        <v>2.4805999999999999</v>
      </c>
      <c r="D519" s="78">
        <v>2.4314</v>
      </c>
      <c r="E519"/>
    </row>
    <row r="520" spans="1:5">
      <c r="A520" s="18">
        <v>37306</v>
      </c>
      <c r="B520" s="82">
        <v>2.4335</v>
      </c>
      <c r="C520" s="78">
        <v>2.4695999999999998</v>
      </c>
      <c r="D520" s="78">
        <v>2.4205999999999999</v>
      </c>
      <c r="E520"/>
    </row>
    <row r="521" spans="1:5">
      <c r="A521" s="18">
        <v>37307</v>
      </c>
      <c r="B521" s="82">
        <v>2.4630999999999998</v>
      </c>
      <c r="C521" s="78">
        <v>2.4798</v>
      </c>
      <c r="D521" s="78">
        <v>2.4306000000000001</v>
      </c>
      <c r="E521"/>
    </row>
    <row r="522" spans="1:5">
      <c r="A522" s="18">
        <v>37308</v>
      </c>
      <c r="B522" s="82">
        <v>2.4550999999999998</v>
      </c>
      <c r="C522" s="78">
        <v>2.4866000000000001</v>
      </c>
      <c r="D522" s="78">
        <v>2.4373999999999998</v>
      </c>
      <c r="E522"/>
    </row>
    <row r="523" spans="1:5">
      <c r="A523" s="18">
        <v>37309</v>
      </c>
      <c r="B523" s="82">
        <v>2.4527999999999999</v>
      </c>
      <c r="C523" s="78">
        <v>2.4788000000000001</v>
      </c>
      <c r="D523" s="78">
        <v>2.4298000000000002</v>
      </c>
      <c r="E523"/>
    </row>
    <row r="524" spans="1:5">
      <c r="A524" s="18">
        <v>37312</v>
      </c>
      <c r="B524" s="82">
        <v>2.4674</v>
      </c>
      <c r="C524" s="78">
        <v>2.4908000000000001</v>
      </c>
      <c r="D524" s="78">
        <v>2.4413999999999998</v>
      </c>
      <c r="E524"/>
    </row>
    <row r="525" spans="1:5">
      <c r="A525" s="18">
        <v>37313</v>
      </c>
      <c r="B525" s="82">
        <v>2.4698000000000002</v>
      </c>
      <c r="C525" s="78">
        <v>2.4904999999999999</v>
      </c>
      <c r="D525" s="78">
        <v>2.4411</v>
      </c>
      <c r="E525"/>
    </row>
    <row r="526" spans="1:5">
      <c r="A526" s="18">
        <v>37314</v>
      </c>
      <c r="B526" s="82">
        <v>2.4567999999999999</v>
      </c>
      <c r="C526" s="78">
        <v>2.4857</v>
      </c>
      <c r="D526" s="78">
        <v>2.4365000000000001</v>
      </c>
      <c r="E526"/>
    </row>
    <row r="527" spans="1:5">
      <c r="A527" s="18">
        <v>37315</v>
      </c>
      <c r="B527" s="82">
        <v>2.4660000000000002</v>
      </c>
      <c r="C527" s="78">
        <v>2.4805000000000001</v>
      </c>
      <c r="D527" s="78">
        <v>2.4312999999999998</v>
      </c>
      <c r="E527"/>
    </row>
    <row r="528" spans="1:5">
      <c r="A528" s="18">
        <v>37316</v>
      </c>
      <c r="B528" s="82">
        <v>2.4906999999999999</v>
      </c>
      <c r="C528" s="78">
        <v>2.4973000000000001</v>
      </c>
      <c r="D528" s="78">
        <v>2.4479000000000002</v>
      </c>
      <c r="E528"/>
    </row>
    <row r="529" spans="1:5">
      <c r="A529" s="18">
        <v>37319</v>
      </c>
      <c r="B529" s="82">
        <v>2.4493999999999998</v>
      </c>
      <c r="C529" s="78">
        <v>2.504</v>
      </c>
      <c r="D529" s="78">
        <v>2.4544000000000001</v>
      </c>
      <c r="E529"/>
    </row>
    <row r="530" spans="1:5">
      <c r="A530" s="18">
        <v>37320</v>
      </c>
      <c r="B530" s="82">
        <v>2.4531999999999998</v>
      </c>
      <c r="C530" s="78">
        <v>2.4817999999999998</v>
      </c>
      <c r="D530" s="78">
        <v>2.4325999999999999</v>
      </c>
      <c r="E530"/>
    </row>
    <row r="531" spans="1:5">
      <c r="A531" s="18">
        <v>37321</v>
      </c>
      <c r="B531" s="82">
        <v>2.4458000000000002</v>
      </c>
      <c r="C531" s="78">
        <v>2.4697</v>
      </c>
      <c r="D531" s="78">
        <v>2.4207000000000001</v>
      </c>
      <c r="E531"/>
    </row>
    <row r="532" spans="1:5">
      <c r="A532" s="18">
        <v>37322</v>
      </c>
      <c r="B532" s="82">
        <v>2.4674</v>
      </c>
      <c r="C532" s="78">
        <v>2.4847999999999999</v>
      </c>
      <c r="D532" s="78">
        <v>2.4356</v>
      </c>
      <c r="E532"/>
    </row>
    <row r="533" spans="1:5">
      <c r="A533" s="18">
        <v>37323</v>
      </c>
      <c r="B533" s="82">
        <v>2.4857999999999998</v>
      </c>
      <c r="C533" s="78">
        <v>2.5032999999999999</v>
      </c>
      <c r="D533" s="78">
        <v>2.4537</v>
      </c>
      <c r="E533"/>
    </row>
    <row r="534" spans="1:5">
      <c r="A534" s="18">
        <v>37326</v>
      </c>
      <c r="B534" s="82">
        <v>2.4638</v>
      </c>
      <c r="C534" s="78">
        <v>2.5013000000000001</v>
      </c>
      <c r="D534" s="78">
        <v>2.4517000000000002</v>
      </c>
      <c r="E534"/>
    </row>
    <row r="535" spans="1:5">
      <c r="A535" s="18">
        <v>37327</v>
      </c>
      <c r="B535" s="82">
        <v>2.4613</v>
      </c>
      <c r="C535" s="78">
        <v>2.4923000000000002</v>
      </c>
      <c r="D535" s="78">
        <v>2.4428999999999998</v>
      </c>
      <c r="E535"/>
    </row>
    <row r="536" spans="1:5">
      <c r="A536" s="18">
        <v>37328</v>
      </c>
      <c r="B536" s="82">
        <v>2.4781</v>
      </c>
      <c r="C536" s="78">
        <v>2.4958</v>
      </c>
      <c r="D536" s="78">
        <v>2.4464000000000001</v>
      </c>
      <c r="E536"/>
    </row>
    <row r="537" spans="1:5">
      <c r="A537" s="18">
        <v>37329</v>
      </c>
      <c r="B537" s="82">
        <v>2.4918999999999998</v>
      </c>
      <c r="C537" s="78">
        <v>2.5034000000000001</v>
      </c>
      <c r="D537" s="78">
        <v>2.4538000000000002</v>
      </c>
      <c r="E537"/>
    </row>
    <row r="538" spans="1:5">
      <c r="A538" s="18">
        <v>37330</v>
      </c>
      <c r="B538" s="82">
        <v>2.4838</v>
      </c>
      <c r="C538" s="78">
        <v>2.5129999999999999</v>
      </c>
      <c r="D538" s="78">
        <v>2.4632000000000001</v>
      </c>
      <c r="E538"/>
    </row>
    <row r="539" spans="1:5">
      <c r="A539" s="18">
        <v>37333</v>
      </c>
      <c r="B539" s="82">
        <v>2.4737</v>
      </c>
      <c r="C539" s="78">
        <v>2.5026000000000002</v>
      </c>
      <c r="D539" s="78">
        <v>2.4529999999999998</v>
      </c>
      <c r="E539"/>
    </row>
    <row r="540" spans="1:5">
      <c r="A540" s="18">
        <v>37334</v>
      </c>
      <c r="B540" s="82">
        <v>2.468</v>
      </c>
      <c r="C540" s="78">
        <v>2.5007999999999999</v>
      </c>
      <c r="D540" s="78">
        <v>2.4512</v>
      </c>
      <c r="E540"/>
    </row>
    <row r="541" spans="1:5">
      <c r="A541" s="18">
        <v>37335</v>
      </c>
      <c r="B541" s="82">
        <v>2.4721000000000002</v>
      </c>
      <c r="C541" s="78">
        <v>2.4963000000000002</v>
      </c>
      <c r="D541" s="78">
        <v>2.4468999999999999</v>
      </c>
      <c r="E541"/>
    </row>
    <row r="542" spans="1:5">
      <c r="A542" s="18">
        <v>37336</v>
      </c>
      <c r="B542" s="82">
        <v>2.4775999999999998</v>
      </c>
      <c r="C542" s="78">
        <v>2.4975999999999998</v>
      </c>
      <c r="D542" s="78">
        <v>2.4481999999999999</v>
      </c>
      <c r="E542"/>
    </row>
    <row r="543" spans="1:5">
      <c r="A543" s="18">
        <v>37337</v>
      </c>
      <c r="B543" s="82">
        <v>2.4742999999999999</v>
      </c>
      <c r="C543" s="78">
        <v>2.4982000000000002</v>
      </c>
      <c r="D543" s="78">
        <v>2.4487999999999999</v>
      </c>
      <c r="E543"/>
    </row>
    <row r="544" spans="1:5">
      <c r="A544" s="18">
        <v>37340</v>
      </c>
      <c r="B544" s="82">
        <v>2.4784000000000002</v>
      </c>
      <c r="C544" s="78">
        <v>2.5013000000000001</v>
      </c>
      <c r="D544" s="78">
        <v>2.4517000000000002</v>
      </c>
      <c r="E544"/>
    </row>
    <row r="545" spans="1:5">
      <c r="A545" s="18">
        <v>37341</v>
      </c>
      <c r="B545" s="82">
        <v>2.4809999999999999</v>
      </c>
      <c r="C545" s="78">
        <v>2.5011999999999999</v>
      </c>
      <c r="D545" s="78">
        <v>2.4516</v>
      </c>
      <c r="E545"/>
    </row>
    <row r="546" spans="1:5">
      <c r="A546" s="18">
        <v>37342</v>
      </c>
      <c r="B546" s="82">
        <v>2.4605000000000001</v>
      </c>
      <c r="C546" s="78">
        <v>2.4946000000000002</v>
      </c>
      <c r="D546" s="78">
        <v>2.4451999999999998</v>
      </c>
      <c r="E546"/>
    </row>
    <row r="547" spans="1:5">
      <c r="A547" s="18">
        <v>37343</v>
      </c>
      <c r="B547" s="82">
        <v>2.4485999999999999</v>
      </c>
      <c r="C547" s="78">
        <v>2.4756</v>
      </c>
      <c r="D547" s="78">
        <v>2.4266000000000001</v>
      </c>
      <c r="E547"/>
    </row>
    <row r="548" spans="1:5">
      <c r="A548" s="18">
        <v>37344</v>
      </c>
      <c r="B548" s="82">
        <v>2.4586999999999999</v>
      </c>
      <c r="C548" s="78">
        <v>2.4674999999999998</v>
      </c>
      <c r="D548" s="78">
        <v>2.4186999999999999</v>
      </c>
      <c r="E548"/>
    </row>
    <row r="549" spans="1:5">
      <c r="A549" s="18">
        <v>37348</v>
      </c>
      <c r="B549" s="82">
        <v>2.4685000000000001</v>
      </c>
      <c r="C549" s="78">
        <v>2.4792000000000001</v>
      </c>
      <c r="D549" s="78">
        <v>2.4302000000000001</v>
      </c>
      <c r="E549"/>
    </row>
    <row r="550" spans="1:5">
      <c r="A550" s="18">
        <v>37349</v>
      </c>
      <c r="B550" s="82">
        <v>2.4594999999999998</v>
      </c>
      <c r="C550" s="78">
        <v>2.4952999999999999</v>
      </c>
      <c r="D550" s="78">
        <v>2.4459</v>
      </c>
      <c r="E550"/>
    </row>
    <row r="551" spans="1:5">
      <c r="A551" s="18">
        <v>37350</v>
      </c>
      <c r="B551" s="82">
        <v>2.4626000000000001</v>
      </c>
      <c r="C551" s="78">
        <v>2.4914000000000001</v>
      </c>
      <c r="D551" s="78">
        <v>2.4420000000000002</v>
      </c>
      <c r="E551"/>
    </row>
    <row r="552" spans="1:5">
      <c r="A552" s="18">
        <v>37351</v>
      </c>
      <c r="B552" s="82">
        <v>2.4561000000000002</v>
      </c>
      <c r="C552" s="78">
        <v>2.4927000000000001</v>
      </c>
      <c r="D552" s="78">
        <v>2.4432999999999998</v>
      </c>
      <c r="E552"/>
    </row>
    <row r="553" spans="1:5">
      <c r="A553" s="18">
        <v>37354</v>
      </c>
      <c r="B553" s="82">
        <v>2.4476</v>
      </c>
      <c r="C553" s="78">
        <v>2.4801000000000002</v>
      </c>
      <c r="D553" s="78">
        <v>2.4308999999999998</v>
      </c>
      <c r="E553"/>
    </row>
    <row r="554" spans="1:5">
      <c r="A554" s="18">
        <v>37355</v>
      </c>
      <c r="B554" s="82">
        <v>2.4477000000000002</v>
      </c>
      <c r="C554" s="78">
        <v>2.4737</v>
      </c>
      <c r="D554" s="78">
        <v>2.4247000000000001</v>
      </c>
      <c r="E554"/>
    </row>
    <row r="555" spans="1:5">
      <c r="A555" s="18">
        <v>37356</v>
      </c>
      <c r="B555" s="82">
        <v>2.4546000000000001</v>
      </c>
      <c r="C555" s="78">
        <v>2.4731000000000001</v>
      </c>
      <c r="D555" s="78">
        <v>2.4241000000000001</v>
      </c>
      <c r="E555"/>
    </row>
    <row r="556" spans="1:5">
      <c r="A556" s="18">
        <v>37357</v>
      </c>
      <c r="B556" s="82">
        <v>2.4497</v>
      </c>
      <c r="C556" s="78">
        <v>2.4788999999999999</v>
      </c>
      <c r="D556" s="78">
        <v>2.4298999999999999</v>
      </c>
      <c r="E556"/>
    </row>
    <row r="557" spans="1:5">
      <c r="A557" s="18">
        <v>37358</v>
      </c>
      <c r="B557" s="82">
        <v>2.4394</v>
      </c>
      <c r="C557" s="78">
        <v>2.4780000000000002</v>
      </c>
      <c r="D557" s="78">
        <v>2.4289999999999998</v>
      </c>
      <c r="E557"/>
    </row>
    <row r="558" spans="1:5">
      <c r="A558" s="18">
        <v>37361</v>
      </c>
      <c r="B558" s="82">
        <v>2.4399000000000002</v>
      </c>
      <c r="C558" s="78">
        <v>2.4626999999999999</v>
      </c>
      <c r="D558" s="78">
        <v>2.4138999999999999</v>
      </c>
      <c r="E558"/>
    </row>
    <row r="559" spans="1:5">
      <c r="A559" s="18">
        <v>37362</v>
      </c>
      <c r="B559" s="82">
        <v>2.4331</v>
      </c>
      <c r="C559" s="78">
        <v>2.4573</v>
      </c>
      <c r="D559" s="78">
        <v>2.4087000000000001</v>
      </c>
      <c r="E559"/>
    </row>
    <row r="560" spans="1:5">
      <c r="A560" s="18">
        <v>37363</v>
      </c>
      <c r="B560" s="82">
        <v>2.4464000000000001</v>
      </c>
      <c r="C560" s="78">
        <v>2.4567000000000001</v>
      </c>
      <c r="D560" s="78">
        <v>2.4081000000000001</v>
      </c>
      <c r="E560"/>
    </row>
    <row r="561" spans="1:5">
      <c r="A561" s="18">
        <v>37364</v>
      </c>
      <c r="B561" s="82">
        <v>2.4468999999999999</v>
      </c>
      <c r="C561" s="78">
        <v>2.4727000000000001</v>
      </c>
      <c r="D561" s="78">
        <v>2.4237000000000002</v>
      </c>
      <c r="E561"/>
    </row>
    <row r="562" spans="1:5">
      <c r="A562" s="18">
        <v>37365</v>
      </c>
      <c r="B562" s="82">
        <v>2.4460999999999999</v>
      </c>
      <c r="C562" s="78">
        <v>2.4727000000000001</v>
      </c>
      <c r="D562" s="78">
        <v>2.4237000000000002</v>
      </c>
      <c r="E562"/>
    </row>
    <row r="563" spans="1:5">
      <c r="A563" s="18">
        <v>37368</v>
      </c>
      <c r="B563" s="82">
        <v>2.4487000000000001</v>
      </c>
      <c r="C563" s="78">
        <v>2.4716999999999998</v>
      </c>
      <c r="D563" s="78">
        <v>2.4226999999999999</v>
      </c>
      <c r="E563"/>
    </row>
    <row r="564" spans="1:5">
      <c r="A564" s="18">
        <v>37369</v>
      </c>
      <c r="B564" s="82">
        <v>2.4390999999999998</v>
      </c>
      <c r="C564" s="78">
        <v>2.4685999999999999</v>
      </c>
      <c r="D564" s="78">
        <v>2.4198</v>
      </c>
      <c r="E564"/>
    </row>
    <row r="565" spans="1:5">
      <c r="A565" s="18">
        <v>37370</v>
      </c>
      <c r="B565" s="82">
        <v>2.4523000000000001</v>
      </c>
      <c r="C565" s="78">
        <v>2.4691000000000001</v>
      </c>
      <c r="D565" s="78">
        <v>2.4203000000000001</v>
      </c>
      <c r="E565"/>
    </row>
    <row r="566" spans="1:5">
      <c r="A566" s="18">
        <v>37371</v>
      </c>
      <c r="B566" s="82">
        <v>2.4645000000000001</v>
      </c>
      <c r="C566" s="78">
        <v>2.4860000000000002</v>
      </c>
      <c r="D566" s="78">
        <v>2.4367999999999999</v>
      </c>
      <c r="E566"/>
    </row>
    <row r="567" spans="1:5">
      <c r="A567" s="18">
        <v>37372</v>
      </c>
      <c r="B567" s="82">
        <v>2.4653999999999998</v>
      </c>
      <c r="C567" s="78">
        <v>2.4832000000000001</v>
      </c>
      <c r="D567" s="78">
        <v>2.4340000000000002</v>
      </c>
      <c r="E567"/>
    </row>
    <row r="568" spans="1:5">
      <c r="A568" s="18">
        <v>37375</v>
      </c>
      <c r="B568" s="82">
        <v>2.4575</v>
      </c>
      <c r="C568" s="78">
        <v>2.4809000000000001</v>
      </c>
      <c r="D568" s="78">
        <v>2.4317000000000002</v>
      </c>
      <c r="E568"/>
    </row>
    <row r="569" spans="1:5">
      <c r="A569" s="18">
        <v>37376</v>
      </c>
      <c r="B569" s="82">
        <v>2.4529999999999998</v>
      </c>
      <c r="C569" s="78">
        <v>2.4803000000000002</v>
      </c>
      <c r="D569" s="78">
        <v>2.4310999999999998</v>
      </c>
      <c r="E569"/>
    </row>
    <row r="570" spans="1:5">
      <c r="A570" s="18">
        <v>37378</v>
      </c>
      <c r="B570" s="82">
        <v>2.476</v>
      </c>
      <c r="C570" s="78">
        <v>2.4925999999999999</v>
      </c>
      <c r="D570" s="78">
        <v>2.4432</v>
      </c>
      <c r="E570"/>
    </row>
    <row r="571" spans="1:5">
      <c r="A571" s="18">
        <v>37382</v>
      </c>
      <c r="B571" s="82">
        <v>2.4994999999999998</v>
      </c>
      <c r="C571" s="78">
        <v>2.5007999999999999</v>
      </c>
      <c r="D571" s="78">
        <v>2.4512</v>
      </c>
      <c r="E571"/>
    </row>
    <row r="572" spans="1:5">
      <c r="A572" s="18">
        <v>37383</v>
      </c>
      <c r="B572" s="82">
        <v>2.4931999999999999</v>
      </c>
      <c r="C572" s="78">
        <v>2.5105</v>
      </c>
      <c r="D572" s="78">
        <v>2.4607000000000001</v>
      </c>
      <c r="E572"/>
    </row>
    <row r="573" spans="1:5">
      <c r="A573" s="18">
        <v>37384</v>
      </c>
      <c r="B573" s="82">
        <v>2.4914000000000001</v>
      </c>
      <c r="C573" s="78">
        <v>2.5062000000000002</v>
      </c>
      <c r="D573" s="78">
        <v>2.4565999999999999</v>
      </c>
      <c r="E573"/>
    </row>
    <row r="574" spans="1:5">
      <c r="A574" s="18">
        <v>37385</v>
      </c>
      <c r="B574" s="82">
        <v>2.4992000000000001</v>
      </c>
      <c r="C574" s="78">
        <v>2.5175000000000001</v>
      </c>
      <c r="D574" s="78">
        <v>2.4676999999999998</v>
      </c>
      <c r="E574"/>
    </row>
    <row r="575" spans="1:5">
      <c r="A575" s="18">
        <v>37386</v>
      </c>
      <c r="B575" s="82">
        <v>2.5114999999999998</v>
      </c>
      <c r="C575" s="78">
        <v>2.5331999999999999</v>
      </c>
      <c r="D575" s="78">
        <v>2.4830000000000001</v>
      </c>
      <c r="E575"/>
    </row>
    <row r="576" spans="1:5">
      <c r="A576" s="18">
        <v>37389</v>
      </c>
      <c r="B576" s="82">
        <v>2.5263</v>
      </c>
      <c r="C576" s="78">
        <v>2.5419</v>
      </c>
      <c r="D576" s="78">
        <v>2.4914999999999998</v>
      </c>
      <c r="E576"/>
    </row>
    <row r="577" spans="1:5">
      <c r="A577" s="18">
        <v>37390</v>
      </c>
      <c r="B577" s="82">
        <v>2.5581</v>
      </c>
      <c r="C577" s="78">
        <v>2.5567000000000002</v>
      </c>
      <c r="D577" s="78">
        <v>2.5061</v>
      </c>
      <c r="E577"/>
    </row>
    <row r="578" spans="1:5">
      <c r="A578" s="18">
        <v>37391</v>
      </c>
      <c r="B578" s="82">
        <v>2.5206</v>
      </c>
      <c r="C578" s="78">
        <v>2.5813999999999999</v>
      </c>
      <c r="D578" s="78">
        <v>2.5301999999999998</v>
      </c>
      <c r="E578"/>
    </row>
    <row r="579" spans="1:5">
      <c r="A579" s="18">
        <v>37392</v>
      </c>
      <c r="B579" s="82">
        <v>2.5674000000000001</v>
      </c>
      <c r="C579" s="78">
        <v>2.5587</v>
      </c>
      <c r="D579" s="78">
        <v>2.5081000000000002</v>
      </c>
      <c r="E579"/>
    </row>
    <row r="580" spans="1:5">
      <c r="A580" s="18">
        <v>37393</v>
      </c>
      <c r="B580" s="82">
        <v>2.5855000000000001</v>
      </c>
      <c r="C580" s="78">
        <v>2.5926999999999998</v>
      </c>
      <c r="D580" s="78">
        <v>2.5413000000000001</v>
      </c>
      <c r="E580"/>
    </row>
    <row r="581" spans="1:5">
      <c r="A581" s="18">
        <v>37396</v>
      </c>
      <c r="B581" s="82">
        <v>2.5992999999999999</v>
      </c>
      <c r="C581" s="78">
        <v>2.6223999999999998</v>
      </c>
      <c r="D581" s="78">
        <v>2.5703999999999998</v>
      </c>
      <c r="E581"/>
    </row>
    <row r="582" spans="1:5">
      <c r="A582" s="18">
        <v>37397</v>
      </c>
      <c r="B582" s="82">
        <v>2.5872999999999999</v>
      </c>
      <c r="C582" s="78">
        <v>2.6116000000000001</v>
      </c>
      <c r="D582" s="78">
        <v>2.5598000000000001</v>
      </c>
      <c r="E582"/>
    </row>
    <row r="583" spans="1:5">
      <c r="A583" s="18">
        <v>37398</v>
      </c>
      <c r="B583" s="82">
        <v>2.6061999999999999</v>
      </c>
      <c r="C583" s="78">
        <v>2.6173000000000002</v>
      </c>
      <c r="D583" s="78">
        <v>2.5655000000000001</v>
      </c>
      <c r="E583"/>
    </row>
    <row r="584" spans="1:5">
      <c r="A584" s="18">
        <v>37399</v>
      </c>
      <c r="B584" s="82">
        <v>2.6071</v>
      </c>
      <c r="C584" s="78">
        <v>2.6292</v>
      </c>
      <c r="D584" s="78">
        <v>2.5771999999999999</v>
      </c>
      <c r="E584"/>
    </row>
    <row r="585" spans="1:5">
      <c r="A585" s="18">
        <v>37400</v>
      </c>
      <c r="B585" s="82">
        <v>2.5779999999999998</v>
      </c>
      <c r="C585" s="78">
        <v>2.6116999999999999</v>
      </c>
      <c r="D585" s="78">
        <v>2.5598999999999998</v>
      </c>
      <c r="E585"/>
    </row>
    <row r="586" spans="1:5">
      <c r="A586" s="18">
        <v>37403</v>
      </c>
      <c r="B586" s="82">
        <v>2.5724</v>
      </c>
      <c r="C586" s="78">
        <v>2.6057000000000001</v>
      </c>
      <c r="D586" s="78">
        <v>2.5541</v>
      </c>
      <c r="E586"/>
    </row>
    <row r="587" spans="1:5">
      <c r="A587" s="18">
        <v>37404</v>
      </c>
      <c r="B587" s="82">
        <v>2.5716999999999999</v>
      </c>
      <c r="C587" s="78">
        <v>2.5941999999999998</v>
      </c>
      <c r="D587" s="78">
        <v>2.5428000000000002</v>
      </c>
      <c r="E587"/>
    </row>
    <row r="588" spans="1:5">
      <c r="A588" s="18">
        <v>37405</v>
      </c>
      <c r="B588" s="82">
        <v>2.5722</v>
      </c>
      <c r="C588" s="78">
        <v>2.5962999999999998</v>
      </c>
      <c r="D588" s="78">
        <v>2.5449000000000002</v>
      </c>
      <c r="E588"/>
    </row>
    <row r="589" spans="1:5">
      <c r="A589" s="79">
        <v>37407</v>
      </c>
      <c r="B589" s="82">
        <v>2.581</v>
      </c>
      <c r="C589" s="78">
        <v>2.5966</v>
      </c>
      <c r="D589" s="78">
        <v>2.5451999999999999</v>
      </c>
      <c r="E589"/>
    </row>
    <row r="590" spans="1:5">
      <c r="A590" s="18">
        <v>37410</v>
      </c>
      <c r="B590" s="82">
        <v>2.5577000000000001</v>
      </c>
      <c r="C590" s="78">
        <v>2.6013000000000002</v>
      </c>
      <c r="D590" s="78">
        <v>2.5497000000000001</v>
      </c>
      <c r="E590"/>
    </row>
    <row r="591" spans="1:5">
      <c r="A591" s="18">
        <v>37411</v>
      </c>
      <c r="B591" s="82">
        <v>2.585</v>
      </c>
      <c r="C591" s="78">
        <v>2.5838000000000001</v>
      </c>
      <c r="D591" s="78">
        <v>2.5326</v>
      </c>
      <c r="E591"/>
    </row>
    <row r="592" spans="1:5">
      <c r="A592" s="18">
        <v>37412</v>
      </c>
      <c r="B592" s="82">
        <v>2.5640000000000001</v>
      </c>
      <c r="C592" s="78">
        <v>2.6084000000000001</v>
      </c>
      <c r="D592" s="78">
        <v>2.5568</v>
      </c>
      <c r="E592"/>
    </row>
    <row r="593" spans="1:5">
      <c r="A593" s="18">
        <v>37413</v>
      </c>
      <c r="B593" s="82">
        <v>2.5609000000000002</v>
      </c>
      <c r="C593" s="78">
        <v>2.5859999999999999</v>
      </c>
      <c r="D593" s="78">
        <v>2.5348000000000002</v>
      </c>
      <c r="E593"/>
    </row>
    <row r="594" spans="1:5">
      <c r="A594" s="18">
        <v>37414</v>
      </c>
      <c r="B594" s="82">
        <v>2.5727000000000002</v>
      </c>
      <c r="C594" s="78">
        <v>2.5836000000000001</v>
      </c>
      <c r="D594" s="78">
        <v>2.5324</v>
      </c>
      <c r="E594"/>
    </row>
    <row r="595" spans="1:5">
      <c r="A595" s="18">
        <v>37417</v>
      </c>
      <c r="B595" s="82">
        <v>2.5808</v>
      </c>
      <c r="C595" s="78">
        <v>2.6128</v>
      </c>
      <c r="D595" s="78">
        <v>2.5609999999999999</v>
      </c>
      <c r="E595"/>
    </row>
    <row r="596" spans="1:5">
      <c r="A596" s="18">
        <v>37418</v>
      </c>
      <c r="B596" s="82">
        <v>2.5872000000000002</v>
      </c>
      <c r="C596" s="78">
        <v>2.6200999999999999</v>
      </c>
      <c r="D596" s="78">
        <v>2.5682999999999998</v>
      </c>
      <c r="E596"/>
    </row>
    <row r="597" spans="1:5">
      <c r="A597" s="18">
        <v>37419</v>
      </c>
      <c r="B597" s="82">
        <v>2.5878000000000001</v>
      </c>
      <c r="C597" s="78">
        <v>2.5994999999999999</v>
      </c>
      <c r="D597" s="78">
        <v>2.5480999999999998</v>
      </c>
      <c r="E597"/>
    </row>
    <row r="598" spans="1:5">
      <c r="A598" s="18">
        <v>37420</v>
      </c>
      <c r="B598" s="82">
        <v>2.5651999999999999</v>
      </c>
      <c r="C598" s="78">
        <v>2.6112000000000002</v>
      </c>
      <c r="D598" s="78">
        <v>2.5594000000000001</v>
      </c>
      <c r="E598"/>
    </row>
    <row r="599" spans="1:5">
      <c r="A599" s="18">
        <v>37421</v>
      </c>
      <c r="B599" s="82">
        <v>2.5767000000000002</v>
      </c>
      <c r="C599" s="78">
        <v>2.6046999999999998</v>
      </c>
      <c r="D599" s="78">
        <v>2.5531000000000001</v>
      </c>
      <c r="E599"/>
    </row>
    <row r="600" spans="1:5">
      <c r="A600" s="18">
        <v>37424</v>
      </c>
      <c r="B600" s="82">
        <v>2.5844999999999998</v>
      </c>
      <c r="C600" s="78">
        <v>2.6196999999999999</v>
      </c>
      <c r="D600" s="78">
        <v>2.5678999999999998</v>
      </c>
      <c r="E600"/>
    </row>
    <row r="601" spans="1:5">
      <c r="A601" s="18">
        <v>37425</v>
      </c>
      <c r="B601" s="82">
        <v>2.5964</v>
      </c>
      <c r="C601" s="78">
        <v>2.6080999999999999</v>
      </c>
      <c r="D601" s="78">
        <v>2.5565000000000002</v>
      </c>
      <c r="E601"/>
    </row>
    <row r="602" spans="1:5">
      <c r="A602" s="18">
        <v>37426</v>
      </c>
      <c r="B602" s="82">
        <v>2.5994999999999999</v>
      </c>
      <c r="C602" s="78">
        <v>2.6164999999999998</v>
      </c>
      <c r="D602" s="78">
        <v>2.5647000000000002</v>
      </c>
      <c r="E602"/>
    </row>
    <row r="603" spans="1:5">
      <c r="A603" s="18">
        <v>37427</v>
      </c>
      <c r="B603" s="82">
        <v>2.6301999999999999</v>
      </c>
      <c r="C603" s="78">
        <v>2.6288</v>
      </c>
      <c r="D603" s="78">
        <v>2.5768</v>
      </c>
      <c r="E603"/>
    </row>
    <row r="604" spans="1:5">
      <c r="A604" s="18">
        <v>37428</v>
      </c>
      <c r="B604" s="82">
        <v>2.6414</v>
      </c>
      <c r="C604" s="78">
        <v>2.6617999999999999</v>
      </c>
      <c r="D604" s="78">
        <v>2.609</v>
      </c>
      <c r="E604"/>
    </row>
    <row r="605" spans="1:5">
      <c r="A605" s="18">
        <v>37431</v>
      </c>
      <c r="B605" s="82">
        <v>2.6789000000000001</v>
      </c>
      <c r="C605" s="78">
        <v>2.6648000000000001</v>
      </c>
      <c r="D605" s="78">
        <v>2.6120000000000001</v>
      </c>
      <c r="E605"/>
    </row>
    <row r="606" spans="1:5">
      <c r="A606" s="18">
        <v>37432</v>
      </c>
      <c r="B606" s="82">
        <v>2.6606999999999998</v>
      </c>
      <c r="C606" s="78">
        <v>2.7077</v>
      </c>
      <c r="D606" s="78">
        <v>2.6541000000000001</v>
      </c>
      <c r="E606"/>
    </row>
    <row r="607" spans="1:5">
      <c r="A607" s="18">
        <v>37433</v>
      </c>
      <c r="B607" s="82">
        <v>2.6924000000000001</v>
      </c>
      <c r="C607" s="78">
        <v>2.6901999999999999</v>
      </c>
      <c r="D607" s="78">
        <v>2.637</v>
      </c>
      <c r="E607"/>
    </row>
    <row r="608" spans="1:5">
      <c r="A608" s="18">
        <v>37434</v>
      </c>
      <c r="B608" s="82">
        <v>2.7122000000000002</v>
      </c>
      <c r="C608" s="78">
        <v>2.7393000000000001</v>
      </c>
      <c r="D608" s="78">
        <v>2.6850999999999998</v>
      </c>
      <c r="E608"/>
    </row>
    <row r="609" spans="1:5">
      <c r="A609" s="18">
        <v>37435</v>
      </c>
      <c r="B609" s="82">
        <v>2.7225999999999999</v>
      </c>
      <c r="C609" s="78">
        <v>2.7302</v>
      </c>
      <c r="D609" s="78">
        <v>2.6762000000000001</v>
      </c>
      <c r="E609"/>
    </row>
    <row r="610" spans="1:5">
      <c r="A610" s="18">
        <v>37438</v>
      </c>
      <c r="B610" s="82">
        <v>2.7351999999999999</v>
      </c>
      <c r="C610" s="78">
        <v>2.7654999999999998</v>
      </c>
      <c r="D610" s="78">
        <v>2.7107000000000001</v>
      </c>
      <c r="E610"/>
    </row>
    <row r="611" spans="1:5">
      <c r="A611" s="18">
        <v>37439</v>
      </c>
      <c r="B611" s="82">
        <v>2.6781999999999999</v>
      </c>
      <c r="C611" s="78">
        <v>2.7397</v>
      </c>
      <c r="D611" s="78">
        <v>2.6855000000000002</v>
      </c>
      <c r="E611"/>
    </row>
    <row r="612" spans="1:5">
      <c r="A612" s="18">
        <v>37440</v>
      </c>
      <c r="B612" s="82">
        <v>2.7565</v>
      </c>
      <c r="C612" s="78">
        <v>2.7353999999999998</v>
      </c>
      <c r="D612" s="78">
        <v>2.6812</v>
      </c>
      <c r="E612"/>
    </row>
    <row r="613" spans="1:5">
      <c r="A613" s="18">
        <v>37441</v>
      </c>
      <c r="B613" s="82">
        <v>2.7387000000000001</v>
      </c>
      <c r="C613" s="78">
        <v>2.7618999999999998</v>
      </c>
      <c r="D613" s="78">
        <v>2.7073</v>
      </c>
      <c r="E613"/>
    </row>
    <row r="614" spans="1:5">
      <c r="A614" s="18">
        <v>37442</v>
      </c>
      <c r="B614" s="82">
        <v>2.7643</v>
      </c>
      <c r="C614" s="78">
        <v>2.7852999999999999</v>
      </c>
      <c r="D614" s="78">
        <v>2.7301000000000002</v>
      </c>
      <c r="E614"/>
    </row>
    <row r="615" spans="1:5">
      <c r="A615" s="18">
        <v>37445</v>
      </c>
      <c r="B615" s="82">
        <v>2.7787999999999999</v>
      </c>
      <c r="C615" s="78">
        <v>2.7936999999999999</v>
      </c>
      <c r="D615" s="78">
        <v>2.7383000000000002</v>
      </c>
      <c r="E615"/>
    </row>
    <row r="616" spans="1:5">
      <c r="A616" s="18">
        <v>37446</v>
      </c>
      <c r="B616" s="82">
        <v>2.8418000000000001</v>
      </c>
      <c r="C616" s="78">
        <v>2.8054999999999999</v>
      </c>
      <c r="D616" s="78">
        <v>2.7498999999999998</v>
      </c>
      <c r="E616"/>
    </row>
    <row r="617" spans="1:5">
      <c r="A617" s="18">
        <v>37447</v>
      </c>
      <c r="B617" s="82">
        <v>2.8161</v>
      </c>
      <c r="C617" s="78">
        <v>2.8776000000000002</v>
      </c>
      <c r="D617" s="78">
        <v>2.8206000000000002</v>
      </c>
      <c r="E617"/>
    </row>
    <row r="618" spans="1:5">
      <c r="A618" s="18">
        <v>37448</v>
      </c>
      <c r="B618" s="82">
        <v>2.8043</v>
      </c>
      <c r="C618" s="78">
        <v>2.8363999999999998</v>
      </c>
      <c r="D618" s="78">
        <v>2.7801999999999998</v>
      </c>
      <c r="E618"/>
    </row>
    <row r="619" spans="1:5">
      <c r="A619" s="18">
        <v>37449</v>
      </c>
      <c r="B619" s="82">
        <v>2.8140999999999998</v>
      </c>
      <c r="C619" s="78">
        <v>2.8292999999999999</v>
      </c>
      <c r="D619" s="78">
        <v>2.7732999999999999</v>
      </c>
      <c r="E619"/>
    </row>
    <row r="620" spans="1:5">
      <c r="A620" s="18">
        <v>37452</v>
      </c>
      <c r="B620" s="82">
        <v>2.8267000000000002</v>
      </c>
      <c r="C620" s="78">
        <v>2.8386</v>
      </c>
      <c r="D620" s="78">
        <v>2.7824</v>
      </c>
      <c r="E620"/>
    </row>
    <row r="621" spans="1:5">
      <c r="A621" s="18">
        <v>37453</v>
      </c>
      <c r="B621" s="82">
        <v>2.8685</v>
      </c>
      <c r="C621" s="78">
        <v>2.8925999999999998</v>
      </c>
      <c r="D621" s="78">
        <v>2.8353999999999999</v>
      </c>
      <c r="E621"/>
    </row>
    <row r="622" spans="1:5">
      <c r="A622" s="18">
        <v>37454</v>
      </c>
      <c r="B622" s="82">
        <v>2.8296999999999999</v>
      </c>
      <c r="C622" s="78">
        <v>2.8771</v>
      </c>
      <c r="D622" s="78">
        <v>2.8201000000000001</v>
      </c>
      <c r="E622"/>
    </row>
    <row r="623" spans="1:5">
      <c r="A623" s="18">
        <v>37455</v>
      </c>
      <c r="B623" s="82">
        <v>2.8041</v>
      </c>
      <c r="C623" s="78">
        <v>2.8451</v>
      </c>
      <c r="D623" s="78">
        <v>2.7887</v>
      </c>
      <c r="E623"/>
    </row>
    <row r="624" spans="1:5">
      <c r="A624" s="18">
        <v>37456</v>
      </c>
      <c r="B624" s="82">
        <v>2.8035000000000001</v>
      </c>
      <c r="C624" s="78">
        <v>2.8226</v>
      </c>
      <c r="D624" s="78">
        <v>2.7667999999999999</v>
      </c>
      <c r="E624"/>
    </row>
    <row r="625" spans="1:5">
      <c r="A625" s="18">
        <v>37459</v>
      </c>
      <c r="B625" s="82">
        <v>2.7867000000000002</v>
      </c>
      <c r="C625" s="78">
        <v>2.8201999999999998</v>
      </c>
      <c r="D625" s="78">
        <v>2.7644000000000002</v>
      </c>
      <c r="E625"/>
    </row>
    <row r="626" spans="1:5">
      <c r="A626" s="18">
        <v>37460</v>
      </c>
      <c r="B626" s="82">
        <v>2.7745000000000002</v>
      </c>
      <c r="C626" s="78">
        <v>2.8218999999999999</v>
      </c>
      <c r="D626" s="78">
        <v>2.7660999999999998</v>
      </c>
      <c r="E626"/>
    </row>
    <row r="627" spans="1:5">
      <c r="A627" s="18">
        <v>37461</v>
      </c>
      <c r="B627" s="82">
        <v>2.8024</v>
      </c>
      <c r="C627" s="78">
        <v>2.8184999999999998</v>
      </c>
      <c r="D627" s="78">
        <v>2.7627000000000002</v>
      </c>
      <c r="E627"/>
    </row>
    <row r="628" spans="1:5">
      <c r="A628" s="18">
        <v>37462</v>
      </c>
      <c r="B628" s="82">
        <v>2.8077999999999999</v>
      </c>
      <c r="C628" s="78">
        <v>2.8607999999999998</v>
      </c>
      <c r="D628" s="78">
        <v>2.8041999999999998</v>
      </c>
      <c r="E628"/>
    </row>
    <row r="629" spans="1:5">
      <c r="A629" s="18">
        <v>37463</v>
      </c>
      <c r="B629" s="82">
        <v>2.8262999999999998</v>
      </c>
      <c r="C629" s="78">
        <v>2.8496000000000001</v>
      </c>
      <c r="D629" s="78">
        <v>2.7932000000000001</v>
      </c>
      <c r="E629"/>
    </row>
    <row r="630" spans="1:5">
      <c r="A630" s="18">
        <v>37466</v>
      </c>
      <c r="B630" s="82">
        <v>2.7927</v>
      </c>
      <c r="C630" s="78">
        <v>2.8443999999999998</v>
      </c>
      <c r="D630" s="78">
        <v>2.7879999999999998</v>
      </c>
      <c r="E630"/>
    </row>
    <row r="631" spans="1:5">
      <c r="A631" s="18">
        <v>37467</v>
      </c>
      <c r="B631" s="82">
        <v>2.7932999999999999</v>
      </c>
      <c r="C631" s="78">
        <v>2.8191000000000002</v>
      </c>
      <c r="D631" s="78">
        <v>2.7633000000000001</v>
      </c>
      <c r="E631"/>
    </row>
    <row r="632" spans="1:5">
      <c r="A632" s="18">
        <v>37468</v>
      </c>
      <c r="B632" s="82">
        <v>2.8056999999999999</v>
      </c>
      <c r="C632" s="78">
        <v>2.8403</v>
      </c>
      <c r="D632" s="78">
        <v>2.7841</v>
      </c>
      <c r="E632"/>
    </row>
    <row r="633" spans="1:5">
      <c r="A633" s="18">
        <v>37469</v>
      </c>
      <c r="B633" s="82">
        <v>2.8026</v>
      </c>
      <c r="C633" s="78">
        <v>2.8378999999999999</v>
      </c>
      <c r="D633" s="78">
        <v>2.7816999999999998</v>
      </c>
      <c r="E633"/>
    </row>
    <row r="634" spans="1:5">
      <c r="A634" s="18">
        <v>37470</v>
      </c>
      <c r="B634" s="82">
        <v>2.8666999999999998</v>
      </c>
      <c r="C634" s="78">
        <v>2.8527</v>
      </c>
      <c r="D634" s="78">
        <v>2.7963</v>
      </c>
      <c r="E634"/>
    </row>
    <row r="635" spans="1:5">
      <c r="A635" s="18">
        <v>37473</v>
      </c>
      <c r="B635" s="82">
        <v>2.8206000000000002</v>
      </c>
      <c r="C635" s="78">
        <v>2.8694000000000002</v>
      </c>
      <c r="D635" s="78">
        <v>2.8126000000000002</v>
      </c>
      <c r="E635"/>
    </row>
    <row r="636" spans="1:5">
      <c r="A636" s="18">
        <v>37474</v>
      </c>
      <c r="B636" s="82">
        <v>2.7877999999999998</v>
      </c>
      <c r="C636" s="78">
        <v>2.8536999999999999</v>
      </c>
      <c r="D636" s="78">
        <v>2.7970999999999999</v>
      </c>
      <c r="E636"/>
    </row>
    <row r="637" spans="1:5">
      <c r="A637" s="18">
        <v>37475</v>
      </c>
      <c r="B637" s="82">
        <v>2.7936999999999999</v>
      </c>
      <c r="C637" s="78">
        <v>2.8149000000000002</v>
      </c>
      <c r="D637" s="78">
        <v>2.7591000000000001</v>
      </c>
      <c r="E637"/>
    </row>
    <row r="638" spans="1:5">
      <c r="A638" s="18">
        <v>37476</v>
      </c>
      <c r="B638" s="82">
        <v>2.7728999999999999</v>
      </c>
      <c r="C638" s="78">
        <v>2.8115999999999999</v>
      </c>
      <c r="D638" s="78">
        <v>2.7559999999999998</v>
      </c>
      <c r="E638"/>
    </row>
    <row r="639" spans="1:5">
      <c r="A639" s="18">
        <v>37477</v>
      </c>
      <c r="B639" s="82">
        <v>2.7875999999999999</v>
      </c>
      <c r="C639" s="78">
        <v>2.8085</v>
      </c>
      <c r="D639" s="78">
        <v>2.7528999999999999</v>
      </c>
      <c r="E639"/>
    </row>
    <row r="640" spans="1:5">
      <c r="A640" s="18">
        <v>37480</v>
      </c>
      <c r="B640" s="82">
        <v>2.7911999999999999</v>
      </c>
      <c r="C640" s="78">
        <v>2.8193999999999999</v>
      </c>
      <c r="D640" s="78">
        <v>2.7635999999999998</v>
      </c>
      <c r="E640"/>
    </row>
    <row r="641" spans="1:5">
      <c r="A641" s="18">
        <v>37481</v>
      </c>
      <c r="B641" s="82">
        <v>2.7902</v>
      </c>
      <c r="C641" s="78">
        <v>2.8245</v>
      </c>
      <c r="D641" s="78">
        <v>2.7685</v>
      </c>
      <c r="E641"/>
    </row>
    <row r="642" spans="1:5">
      <c r="A642" s="18">
        <v>37482</v>
      </c>
      <c r="B642" s="82">
        <v>2.8121999999999998</v>
      </c>
      <c r="C642" s="78">
        <v>2.8260999999999998</v>
      </c>
      <c r="D642" s="78">
        <v>2.7700999999999998</v>
      </c>
      <c r="E642"/>
    </row>
    <row r="643" spans="1:5">
      <c r="A643" s="18">
        <v>37484</v>
      </c>
      <c r="B643" s="82">
        <v>2.7957000000000001</v>
      </c>
      <c r="C643" s="78">
        <v>2.8422999999999998</v>
      </c>
      <c r="D643" s="78">
        <v>2.7860999999999998</v>
      </c>
      <c r="E643"/>
    </row>
    <row r="644" spans="1:5">
      <c r="A644" s="18">
        <v>37487</v>
      </c>
      <c r="B644" s="82">
        <v>2.7927</v>
      </c>
      <c r="C644" s="78">
        <v>2.8393000000000002</v>
      </c>
      <c r="D644" s="78">
        <v>2.7831000000000001</v>
      </c>
      <c r="E644"/>
    </row>
    <row r="645" spans="1:5">
      <c r="A645" s="18">
        <v>37488</v>
      </c>
      <c r="B645" s="82">
        <v>2.7723</v>
      </c>
      <c r="C645" s="78">
        <v>2.8081</v>
      </c>
      <c r="D645" s="78">
        <v>2.7524999999999999</v>
      </c>
      <c r="E645"/>
    </row>
    <row r="646" spans="1:5">
      <c r="A646" s="18">
        <v>37489</v>
      </c>
      <c r="B646" s="82">
        <v>2.7574999999999998</v>
      </c>
      <c r="C646" s="78">
        <v>2.7900999999999998</v>
      </c>
      <c r="D646" s="78">
        <v>2.7349000000000001</v>
      </c>
      <c r="E646"/>
    </row>
    <row r="647" spans="1:5">
      <c r="A647" s="18">
        <v>37490</v>
      </c>
      <c r="B647" s="82">
        <v>2.7898000000000001</v>
      </c>
      <c r="C647" s="78">
        <v>2.7887</v>
      </c>
      <c r="D647" s="78">
        <v>2.7334999999999998</v>
      </c>
      <c r="E647"/>
    </row>
    <row r="648" spans="1:5">
      <c r="A648" s="18">
        <v>37491</v>
      </c>
      <c r="B648" s="82">
        <v>2.7593999999999999</v>
      </c>
      <c r="C648" s="78">
        <v>2.8121999999999998</v>
      </c>
      <c r="D648" s="78">
        <v>2.7566000000000002</v>
      </c>
      <c r="E648"/>
    </row>
    <row r="649" spans="1:5">
      <c r="A649" s="18">
        <v>37494</v>
      </c>
      <c r="B649" s="82">
        <v>2.7574000000000001</v>
      </c>
      <c r="C649" s="78">
        <v>2.7803</v>
      </c>
      <c r="D649" s="78">
        <v>2.7252999999999998</v>
      </c>
      <c r="E649"/>
    </row>
    <row r="650" spans="1:5">
      <c r="A650" s="18">
        <v>37495</v>
      </c>
      <c r="B650" s="82">
        <v>2.7629000000000001</v>
      </c>
      <c r="C650" s="78">
        <v>2.7837000000000001</v>
      </c>
      <c r="D650" s="78">
        <v>2.7284999999999999</v>
      </c>
      <c r="E650"/>
    </row>
    <row r="651" spans="1:5">
      <c r="A651" s="18">
        <v>37496</v>
      </c>
      <c r="B651" s="82">
        <v>2.7866</v>
      </c>
      <c r="C651" s="78">
        <v>2.7930000000000001</v>
      </c>
      <c r="D651" s="78">
        <v>2.7376</v>
      </c>
      <c r="E651"/>
    </row>
    <row r="652" spans="1:5">
      <c r="A652" s="18">
        <v>37497</v>
      </c>
      <c r="B652" s="82">
        <v>2.7806999999999999</v>
      </c>
      <c r="C652" s="78">
        <v>2.8035999999999999</v>
      </c>
      <c r="D652" s="78">
        <v>2.7480000000000002</v>
      </c>
      <c r="E652"/>
    </row>
    <row r="653" spans="1:5">
      <c r="A653" s="18">
        <v>37498</v>
      </c>
      <c r="B653" s="82">
        <v>2.7793000000000001</v>
      </c>
      <c r="C653" s="78">
        <v>2.8102999999999998</v>
      </c>
      <c r="D653" s="78">
        <v>2.7547000000000001</v>
      </c>
      <c r="E653"/>
    </row>
    <row r="654" spans="1:5">
      <c r="A654" s="18">
        <v>37501</v>
      </c>
      <c r="B654" s="82">
        <v>2.7551000000000001</v>
      </c>
      <c r="C654" s="78">
        <v>2.7978000000000001</v>
      </c>
      <c r="D654" s="78">
        <v>2.7423999999999999</v>
      </c>
      <c r="E654"/>
    </row>
    <row r="655" spans="1:5">
      <c r="A655" s="18">
        <v>37502</v>
      </c>
      <c r="B655" s="82">
        <v>2.7740999999999998</v>
      </c>
      <c r="C655" s="78">
        <v>2.7896000000000001</v>
      </c>
      <c r="D655" s="78">
        <v>2.7343999999999999</v>
      </c>
      <c r="E655"/>
    </row>
    <row r="656" spans="1:5">
      <c r="A656" s="18">
        <v>37503</v>
      </c>
      <c r="B656" s="82">
        <v>2.7904</v>
      </c>
      <c r="C656" s="78">
        <v>2.8176000000000001</v>
      </c>
      <c r="D656" s="78">
        <v>2.7618</v>
      </c>
      <c r="E656"/>
    </row>
    <row r="657" spans="1:5">
      <c r="A657" s="18">
        <v>37504</v>
      </c>
      <c r="B657" s="82">
        <v>2.8273000000000001</v>
      </c>
      <c r="C657" s="78">
        <v>2.8252999999999999</v>
      </c>
      <c r="D657" s="78">
        <v>2.7692999999999999</v>
      </c>
      <c r="E657"/>
    </row>
    <row r="658" spans="1:5">
      <c r="A658" s="18">
        <v>37505</v>
      </c>
      <c r="B658" s="82">
        <v>2.8328000000000002</v>
      </c>
      <c r="C658" s="78">
        <v>2.8546999999999998</v>
      </c>
      <c r="D658" s="78">
        <v>2.7980999999999998</v>
      </c>
      <c r="E658"/>
    </row>
    <row r="659" spans="1:5">
      <c r="A659" s="18">
        <v>37508</v>
      </c>
      <c r="B659" s="82">
        <v>2.7964000000000002</v>
      </c>
      <c r="C659" s="78">
        <v>2.8346</v>
      </c>
      <c r="D659" s="78">
        <v>2.7784</v>
      </c>
      <c r="E659"/>
    </row>
    <row r="660" spans="1:5">
      <c r="A660" s="18">
        <v>37509</v>
      </c>
      <c r="B660" s="82">
        <v>2.7797999999999998</v>
      </c>
      <c r="C660" s="78">
        <v>2.8302999999999998</v>
      </c>
      <c r="D660" s="78">
        <v>2.7743000000000002</v>
      </c>
      <c r="E660"/>
    </row>
    <row r="661" spans="1:5">
      <c r="A661" s="18">
        <v>37510</v>
      </c>
      <c r="B661" s="82">
        <v>2.7713999999999999</v>
      </c>
      <c r="C661" s="78">
        <v>2.7968000000000002</v>
      </c>
      <c r="D661" s="78">
        <v>2.7414000000000001</v>
      </c>
      <c r="E661"/>
    </row>
    <row r="662" spans="1:5">
      <c r="A662" s="18">
        <v>37511</v>
      </c>
      <c r="B662" s="82">
        <v>2.7679999999999998</v>
      </c>
      <c r="C662" s="78">
        <v>2.7887</v>
      </c>
      <c r="D662" s="78">
        <v>2.7334999999999998</v>
      </c>
      <c r="E662"/>
    </row>
    <row r="663" spans="1:5">
      <c r="A663" s="18">
        <v>37512</v>
      </c>
      <c r="B663" s="82">
        <v>2.7806000000000002</v>
      </c>
      <c r="C663" s="78">
        <v>2.8045</v>
      </c>
      <c r="D663" s="78">
        <v>2.7488999999999999</v>
      </c>
      <c r="E663"/>
    </row>
    <row r="664" spans="1:5">
      <c r="A664" s="18">
        <v>37515</v>
      </c>
      <c r="B664" s="82">
        <v>2.7696000000000001</v>
      </c>
      <c r="C664" s="78">
        <v>2.8182999999999998</v>
      </c>
      <c r="D664" s="78">
        <v>2.7625000000000002</v>
      </c>
      <c r="E664"/>
    </row>
    <row r="665" spans="1:5">
      <c r="A665" s="18">
        <v>37516</v>
      </c>
      <c r="B665" s="82">
        <v>2.7372999999999998</v>
      </c>
      <c r="C665" s="78">
        <v>2.7967</v>
      </c>
      <c r="D665" s="78">
        <v>2.7412999999999998</v>
      </c>
      <c r="E665"/>
    </row>
    <row r="666" spans="1:5">
      <c r="A666" s="18">
        <v>37517</v>
      </c>
      <c r="B666" s="82">
        <v>2.7637</v>
      </c>
      <c r="C666" s="78">
        <v>2.7587000000000002</v>
      </c>
      <c r="D666" s="78">
        <v>2.7040999999999999</v>
      </c>
      <c r="E666"/>
    </row>
    <row r="667" spans="1:5">
      <c r="A667" s="18">
        <v>37518</v>
      </c>
      <c r="B667" s="82">
        <v>2.7621000000000002</v>
      </c>
      <c r="C667" s="78">
        <v>2.79</v>
      </c>
      <c r="D667" s="78">
        <v>2.7347999999999999</v>
      </c>
      <c r="E667"/>
    </row>
    <row r="668" spans="1:5">
      <c r="A668" s="18">
        <v>37519</v>
      </c>
      <c r="B668" s="82">
        <v>2.7721</v>
      </c>
      <c r="C668" s="78">
        <v>2.7947000000000002</v>
      </c>
      <c r="D668" s="78">
        <v>2.7393000000000001</v>
      </c>
      <c r="E668"/>
    </row>
    <row r="669" spans="1:5">
      <c r="A669" s="18">
        <v>37522</v>
      </c>
      <c r="B669" s="82">
        <v>2.7808999999999999</v>
      </c>
      <c r="C669" s="78">
        <v>2.7972000000000001</v>
      </c>
      <c r="D669" s="78">
        <v>2.7418</v>
      </c>
      <c r="E669"/>
    </row>
    <row r="670" spans="1:5">
      <c r="A670" s="18">
        <v>37523</v>
      </c>
      <c r="B670" s="82">
        <v>2.7681</v>
      </c>
      <c r="C670" s="78">
        <v>2.8022</v>
      </c>
      <c r="D670" s="78">
        <v>2.7467999999999999</v>
      </c>
      <c r="E670"/>
    </row>
    <row r="671" spans="1:5">
      <c r="A671" s="18">
        <v>37524</v>
      </c>
      <c r="B671" s="82">
        <v>2.7742</v>
      </c>
      <c r="C671" s="78">
        <v>2.8071999999999999</v>
      </c>
      <c r="D671" s="78">
        <v>2.7515999999999998</v>
      </c>
      <c r="E671"/>
    </row>
    <row r="672" spans="1:5">
      <c r="A672" s="18">
        <v>37525</v>
      </c>
      <c r="B672" s="82">
        <v>2.7652999999999999</v>
      </c>
      <c r="C672" s="78">
        <v>2.7942999999999998</v>
      </c>
      <c r="D672" s="78">
        <v>2.7389000000000001</v>
      </c>
      <c r="E672"/>
    </row>
    <row r="673" spans="1:5">
      <c r="A673" s="18">
        <v>37526</v>
      </c>
      <c r="B673" s="82">
        <v>2.7679999999999998</v>
      </c>
      <c r="C673" s="78">
        <v>2.7978999999999998</v>
      </c>
      <c r="D673" s="78">
        <v>2.7425000000000002</v>
      </c>
      <c r="E673"/>
    </row>
    <row r="674" spans="1:5">
      <c r="A674" s="18">
        <v>37529</v>
      </c>
      <c r="B674" s="82">
        <v>2.7856999999999998</v>
      </c>
      <c r="C674" s="78">
        <v>2.7974000000000001</v>
      </c>
      <c r="D674" s="78">
        <v>2.742</v>
      </c>
      <c r="E674"/>
    </row>
    <row r="675" spans="1:5">
      <c r="A675" s="18">
        <v>37530</v>
      </c>
      <c r="B675" s="82">
        <v>2.8079000000000001</v>
      </c>
      <c r="C675" s="78">
        <v>2.8374000000000001</v>
      </c>
      <c r="D675" s="78">
        <v>2.7812000000000001</v>
      </c>
      <c r="E675"/>
    </row>
    <row r="676" spans="1:5">
      <c r="A676" s="18">
        <v>37531</v>
      </c>
      <c r="B676" s="82">
        <v>2.7835999999999999</v>
      </c>
      <c r="C676" s="78">
        <v>2.8321000000000001</v>
      </c>
      <c r="D676" s="78">
        <v>2.7761</v>
      </c>
      <c r="E676"/>
    </row>
    <row r="677" spans="1:5">
      <c r="A677" s="18">
        <v>37532</v>
      </c>
      <c r="B677" s="82">
        <v>2.8071999999999999</v>
      </c>
      <c r="C677" s="78">
        <v>2.8235999999999999</v>
      </c>
      <c r="D677" s="78">
        <v>2.7675999999999998</v>
      </c>
      <c r="E677"/>
    </row>
    <row r="678" spans="1:5">
      <c r="A678" s="18">
        <v>37533</v>
      </c>
      <c r="B678" s="82">
        <v>2.7976000000000001</v>
      </c>
      <c r="C678" s="78">
        <v>2.8367</v>
      </c>
      <c r="D678" s="78">
        <v>2.7805</v>
      </c>
      <c r="E678"/>
    </row>
    <row r="679" spans="1:5">
      <c r="A679" s="18">
        <v>37536</v>
      </c>
      <c r="B679" s="82">
        <v>2.7888000000000002</v>
      </c>
      <c r="C679" s="78">
        <v>2.8157999999999999</v>
      </c>
      <c r="D679" s="78">
        <v>2.76</v>
      </c>
      <c r="E679"/>
    </row>
    <row r="680" spans="1:5">
      <c r="A680" s="18">
        <v>37537</v>
      </c>
      <c r="B680" s="82">
        <v>2.7879999999999998</v>
      </c>
      <c r="C680" s="78">
        <v>2.8237999999999999</v>
      </c>
      <c r="D680" s="78">
        <v>2.7677999999999998</v>
      </c>
      <c r="E680"/>
    </row>
    <row r="681" spans="1:5">
      <c r="A681" s="18">
        <v>37538</v>
      </c>
      <c r="B681" s="82">
        <v>2.7877000000000001</v>
      </c>
      <c r="C681" s="78">
        <v>2.8048000000000002</v>
      </c>
      <c r="D681" s="78">
        <v>2.7492000000000001</v>
      </c>
      <c r="E681"/>
    </row>
    <row r="682" spans="1:5">
      <c r="A682" s="18">
        <v>37539</v>
      </c>
      <c r="B682" s="82">
        <v>2.8031999999999999</v>
      </c>
      <c r="C682" s="78">
        <v>2.8233999999999999</v>
      </c>
      <c r="D682" s="78">
        <v>2.7673999999999999</v>
      </c>
      <c r="E682"/>
    </row>
    <row r="683" spans="1:5">
      <c r="A683" s="18">
        <v>37540</v>
      </c>
      <c r="B683" s="82">
        <v>2.7801</v>
      </c>
      <c r="C683" s="78">
        <v>2.8159000000000001</v>
      </c>
      <c r="D683" s="78">
        <v>2.7601</v>
      </c>
      <c r="E683"/>
    </row>
    <row r="684" spans="1:5">
      <c r="A684" s="18">
        <v>37543</v>
      </c>
      <c r="B684" s="82">
        <v>2.7827999999999999</v>
      </c>
      <c r="C684" s="78">
        <v>2.8033000000000001</v>
      </c>
      <c r="D684" s="78">
        <v>2.7477</v>
      </c>
      <c r="E684"/>
    </row>
    <row r="685" spans="1:5">
      <c r="A685" s="18">
        <v>37544</v>
      </c>
      <c r="B685" s="82">
        <v>2.7656000000000001</v>
      </c>
      <c r="C685" s="78">
        <v>2.8119999999999998</v>
      </c>
      <c r="D685" s="78">
        <v>2.7564000000000002</v>
      </c>
      <c r="E685"/>
    </row>
    <row r="686" spans="1:5">
      <c r="A686" s="18">
        <v>37545</v>
      </c>
      <c r="B686" s="82">
        <v>2.7610000000000001</v>
      </c>
      <c r="C686" s="78">
        <v>2.7896999999999998</v>
      </c>
      <c r="D686" s="78">
        <v>2.7345000000000002</v>
      </c>
      <c r="E686"/>
    </row>
    <row r="687" spans="1:5">
      <c r="A687" s="18">
        <v>37546</v>
      </c>
      <c r="B687" s="82">
        <v>2.7723</v>
      </c>
      <c r="C687" s="78">
        <v>2.8018999999999998</v>
      </c>
      <c r="D687" s="78">
        <v>2.7465000000000002</v>
      </c>
      <c r="E687"/>
    </row>
    <row r="688" spans="1:5">
      <c r="A688" s="18">
        <v>37547</v>
      </c>
      <c r="B688" s="82">
        <v>2.7585999999999999</v>
      </c>
      <c r="C688" s="78">
        <v>2.7991000000000001</v>
      </c>
      <c r="D688" s="78">
        <v>2.7437</v>
      </c>
      <c r="E688"/>
    </row>
    <row r="689" spans="1:5">
      <c r="A689" s="18">
        <v>37550</v>
      </c>
      <c r="B689" s="82">
        <v>2.7475999999999998</v>
      </c>
      <c r="C689" s="78">
        <v>2.7917000000000001</v>
      </c>
      <c r="D689" s="78">
        <v>2.7364999999999999</v>
      </c>
      <c r="E689"/>
    </row>
    <row r="690" spans="1:5">
      <c r="A690" s="18">
        <v>37551</v>
      </c>
      <c r="B690" s="82">
        <v>2.7378</v>
      </c>
      <c r="C690" s="78">
        <v>2.7757000000000001</v>
      </c>
      <c r="D690" s="78">
        <v>2.7206999999999999</v>
      </c>
      <c r="E690"/>
    </row>
    <row r="691" spans="1:5">
      <c r="A691" s="18">
        <v>37552</v>
      </c>
      <c r="B691" s="82">
        <v>2.7448000000000001</v>
      </c>
      <c r="C691" s="78">
        <v>2.7717000000000001</v>
      </c>
      <c r="D691" s="78">
        <v>2.7168999999999999</v>
      </c>
      <c r="E691"/>
    </row>
    <row r="692" spans="1:5">
      <c r="A692" s="18">
        <v>37553</v>
      </c>
      <c r="B692" s="82">
        <v>2.7160000000000002</v>
      </c>
      <c r="C692" s="78">
        <v>2.7658999999999998</v>
      </c>
      <c r="D692" s="78">
        <v>2.7111000000000001</v>
      </c>
      <c r="E692"/>
    </row>
    <row r="693" spans="1:5">
      <c r="A693" s="18">
        <v>37554</v>
      </c>
      <c r="B693" s="82">
        <v>2.7155999999999998</v>
      </c>
      <c r="C693" s="78">
        <v>2.7456</v>
      </c>
      <c r="D693" s="78">
        <v>2.6911999999999998</v>
      </c>
      <c r="E693"/>
    </row>
    <row r="694" spans="1:5">
      <c r="A694" s="18">
        <v>37557</v>
      </c>
      <c r="B694" s="82">
        <v>2.6926999999999999</v>
      </c>
      <c r="C694" s="78">
        <v>2.7334999999999998</v>
      </c>
      <c r="D694" s="78">
        <v>2.6793</v>
      </c>
      <c r="E694"/>
    </row>
    <row r="695" spans="1:5">
      <c r="A695" s="18">
        <v>37558</v>
      </c>
      <c r="B695" s="82">
        <v>2.7187000000000001</v>
      </c>
      <c r="C695" s="78">
        <v>2.7248000000000001</v>
      </c>
      <c r="D695" s="78">
        <v>2.6707999999999998</v>
      </c>
      <c r="E695"/>
    </row>
    <row r="696" spans="1:5">
      <c r="A696" s="18">
        <v>37559</v>
      </c>
      <c r="B696" s="82">
        <v>2.7193999999999998</v>
      </c>
      <c r="C696" s="78">
        <v>2.7360000000000002</v>
      </c>
      <c r="D696" s="78">
        <v>2.6818</v>
      </c>
      <c r="E696"/>
    </row>
    <row r="697" spans="1:5">
      <c r="A697" s="18">
        <v>37560</v>
      </c>
      <c r="B697" s="82">
        <v>2.7195</v>
      </c>
      <c r="C697" s="78">
        <v>2.7469000000000001</v>
      </c>
      <c r="D697" s="78">
        <v>2.6924999999999999</v>
      </c>
      <c r="E697"/>
    </row>
    <row r="698" spans="1:5">
      <c r="A698" s="18">
        <v>37564</v>
      </c>
      <c r="B698" s="82">
        <v>2.718</v>
      </c>
      <c r="C698" s="78">
        <v>2.7488999999999999</v>
      </c>
      <c r="D698" s="78">
        <v>2.6945000000000001</v>
      </c>
      <c r="E698"/>
    </row>
    <row r="699" spans="1:5">
      <c r="A699" s="18">
        <v>37565</v>
      </c>
      <c r="B699" s="82">
        <v>2.7269000000000001</v>
      </c>
      <c r="C699" s="78">
        <v>2.7479</v>
      </c>
      <c r="D699" s="78">
        <v>2.6934999999999998</v>
      </c>
      <c r="E699"/>
    </row>
    <row r="700" spans="1:5">
      <c r="A700" s="18">
        <v>37566</v>
      </c>
      <c r="B700" s="82">
        <v>2.7101999999999999</v>
      </c>
      <c r="C700" s="78">
        <v>2.7484000000000002</v>
      </c>
      <c r="D700" s="78">
        <v>2.694</v>
      </c>
      <c r="E700"/>
    </row>
    <row r="701" spans="1:5">
      <c r="A701" s="18">
        <v>37567</v>
      </c>
      <c r="B701" s="82">
        <v>2.7010999999999998</v>
      </c>
      <c r="C701" s="78">
        <v>2.7364999999999999</v>
      </c>
      <c r="D701" s="78">
        <v>2.6823000000000001</v>
      </c>
      <c r="E701"/>
    </row>
    <row r="702" spans="1:5">
      <c r="A702" s="18">
        <v>37568</v>
      </c>
      <c r="B702" s="82">
        <v>2.7159</v>
      </c>
      <c r="C702" s="78">
        <v>2.7330000000000001</v>
      </c>
      <c r="D702" s="78">
        <v>2.6787999999999998</v>
      </c>
      <c r="E702"/>
    </row>
    <row r="703" spans="1:5">
      <c r="A703" s="18">
        <v>37572</v>
      </c>
      <c r="B703" s="82">
        <v>2.7073</v>
      </c>
      <c r="C703" s="78">
        <v>2.7378999999999998</v>
      </c>
      <c r="D703" s="78">
        <v>2.6837</v>
      </c>
      <c r="E703"/>
    </row>
    <row r="704" spans="1:5">
      <c r="A704" s="18">
        <v>37573</v>
      </c>
      <c r="B704" s="82">
        <v>2.7063000000000001</v>
      </c>
      <c r="C704" s="78">
        <v>2.7269000000000001</v>
      </c>
      <c r="D704" s="78">
        <v>2.6728999999999998</v>
      </c>
      <c r="E704"/>
    </row>
    <row r="705" spans="1:5">
      <c r="A705" s="18">
        <v>37574</v>
      </c>
      <c r="B705" s="82">
        <v>2.7061000000000002</v>
      </c>
      <c r="C705" s="78">
        <v>2.7343999999999999</v>
      </c>
      <c r="D705" s="78">
        <v>2.6802000000000001</v>
      </c>
      <c r="E705"/>
    </row>
    <row r="706" spans="1:5">
      <c r="A706" s="18">
        <v>37575</v>
      </c>
      <c r="B706" s="82">
        <v>2.6930999999999998</v>
      </c>
      <c r="C706" s="78">
        <v>2.7233000000000001</v>
      </c>
      <c r="D706" s="78">
        <v>2.6692999999999998</v>
      </c>
      <c r="E706"/>
    </row>
    <row r="707" spans="1:5">
      <c r="A707" s="18">
        <v>37578</v>
      </c>
      <c r="B707" s="82">
        <v>2.6943000000000001</v>
      </c>
      <c r="C707" s="78">
        <v>2.7240000000000002</v>
      </c>
      <c r="D707" s="78">
        <v>2.67</v>
      </c>
      <c r="E707"/>
    </row>
    <row r="708" spans="1:5">
      <c r="A708" s="18">
        <v>37579</v>
      </c>
      <c r="B708" s="82">
        <v>2.6762999999999999</v>
      </c>
      <c r="C708" s="78">
        <v>2.706</v>
      </c>
      <c r="D708" s="78">
        <v>2.6524000000000001</v>
      </c>
      <c r="E708"/>
    </row>
    <row r="709" spans="1:5">
      <c r="A709" s="18">
        <v>37580</v>
      </c>
      <c r="B709" s="82">
        <v>2.6774</v>
      </c>
      <c r="C709" s="78">
        <v>2.7042000000000002</v>
      </c>
      <c r="D709" s="78">
        <v>2.6505999999999998</v>
      </c>
      <c r="E709"/>
    </row>
    <row r="710" spans="1:5">
      <c r="A710" s="18">
        <v>37581</v>
      </c>
      <c r="B710" s="82">
        <v>2.6901000000000002</v>
      </c>
      <c r="C710" s="78">
        <v>2.7115999999999998</v>
      </c>
      <c r="D710" s="78">
        <v>2.6579999999999999</v>
      </c>
      <c r="E710"/>
    </row>
    <row r="711" spans="1:5">
      <c r="A711" s="18">
        <v>37582</v>
      </c>
      <c r="B711" s="82">
        <v>2.6797</v>
      </c>
      <c r="C711" s="78">
        <v>2.7158000000000002</v>
      </c>
      <c r="D711" s="78">
        <v>2.6619999999999999</v>
      </c>
      <c r="E711"/>
    </row>
    <row r="712" spans="1:5">
      <c r="A712" s="18">
        <v>37585</v>
      </c>
      <c r="B712" s="82">
        <v>2.6629999999999998</v>
      </c>
      <c r="C712" s="78">
        <v>2.7054</v>
      </c>
      <c r="D712" s="78">
        <v>2.6518000000000002</v>
      </c>
      <c r="E712"/>
    </row>
    <row r="713" spans="1:5">
      <c r="A713" s="18">
        <v>37586</v>
      </c>
      <c r="B713" s="82">
        <v>2.6818</v>
      </c>
      <c r="C713" s="78">
        <v>2.6892</v>
      </c>
      <c r="D713" s="78">
        <v>2.6360000000000001</v>
      </c>
      <c r="E713"/>
    </row>
    <row r="714" spans="1:5">
      <c r="A714" s="18">
        <v>37587</v>
      </c>
      <c r="B714" s="82">
        <v>2.6745000000000001</v>
      </c>
      <c r="C714" s="78">
        <v>2.7141000000000002</v>
      </c>
      <c r="D714" s="78">
        <v>2.6602999999999999</v>
      </c>
      <c r="E714"/>
    </row>
    <row r="715" spans="1:5">
      <c r="A715" s="18">
        <v>37588</v>
      </c>
      <c r="B715" s="82">
        <v>2.6812999999999998</v>
      </c>
      <c r="C715" s="78">
        <v>2.7029000000000001</v>
      </c>
      <c r="D715" s="78">
        <v>2.6493000000000002</v>
      </c>
      <c r="E715"/>
    </row>
    <row r="716" spans="1:5">
      <c r="A716" s="18">
        <v>37589</v>
      </c>
      <c r="B716" s="82">
        <v>2.6970000000000001</v>
      </c>
      <c r="C716" s="78">
        <v>2.7284000000000002</v>
      </c>
      <c r="D716" s="78">
        <v>2.6743999999999999</v>
      </c>
      <c r="E716"/>
    </row>
    <row r="717" spans="1:5">
      <c r="A717" s="18">
        <v>37592</v>
      </c>
      <c r="B717" s="82">
        <v>2.6884000000000001</v>
      </c>
      <c r="C717" s="78">
        <v>2.7370999999999999</v>
      </c>
      <c r="D717" s="78">
        <v>2.6829000000000001</v>
      </c>
      <c r="E717"/>
    </row>
    <row r="718" spans="1:5">
      <c r="A718" s="18">
        <v>37593</v>
      </c>
      <c r="B718" s="82">
        <v>2.6926999999999999</v>
      </c>
      <c r="C718" s="78">
        <v>2.7037</v>
      </c>
      <c r="D718" s="78">
        <v>2.6501000000000001</v>
      </c>
      <c r="E718"/>
    </row>
    <row r="719" spans="1:5">
      <c r="A719" s="18">
        <v>37594</v>
      </c>
      <c r="B719" s="82">
        <v>2.7078000000000002</v>
      </c>
      <c r="C719" s="78">
        <v>2.7267999999999999</v>
      </c>
      <c r="D719" s="78">
        <v>2.6728000000000001</v>
      </c>
      <c r="E719"/>
    </row>
    <row r="720" spans="1:5">
      <c r="A720" s="18">
        <v>37595</v>
      </c>
      <c r="B720" s="82">
        <v>2.7071000000000001</v>
      </c>
      <c r="C720" s="78">
        <v>2.7361</v>
      </c>
      <c r="D720" s="78">
        <v>2.6819000000000002</v>
      </c>
      <c r="E720"/>
    </row>
    <row r="721" spans="1:5">
      <c r="A721" s="18">
        <v>37596</v>
      </c>
      <c r="B721" s="82">
        <v>2.7139000000000002</v>
      </c>
      <c r="C721" s="78">
        <v>2.7383999999999999</v>
      </c>
      <c r="D721" s="78">
        <v>2.6842000000000001</v>
      </c>
      <c r="E721"/>
    </row>
    <row r="722" spans="1:5">
      <c r="A722" s="18">
        <v>37599</v>
      </c>
      <c r="B722" s="82">
        <v>2.7160000000000002</v>
      </c>
      <c r="C722" s="78">
        <v>2.7519</v>
      </c>
      <c r="D722" s="78">
        <v>2.6974999999999998</v>
      </c>
      <c r="E722"/>
    </row>
    <row r="723" spans="1:5">
      <c r="A723" s="18">
        <v>37600</v>
      </c>
      <c r="B723" s="82">
        <v>2.706</v>
      </c>
      <c r="C723" s="78">
        <v>2.7334999999999998</v>
      </c>
      <c r="D723" s="78">
        <v>2.6793</v>
      </c>
      <c r="E723"/>
    </row>
    <row r="724" spans="1:5">
      <c r="A724" s="18">
        <v>37601</v>
      </c>
      <c r="B724" s="82">
        <v>2.6960000000000002</v>
      </c>
      <c r="C724" s="78">
        <v>2.7294</v>
      </c>
      <c r="D724" s="78">
        <v>2.6753999999999998</v>
      </c>
      <c r="E724"/>
    </row>
    <row r="725" spans="1:5">
      <c r="A725" s="18">
        <v>37602</v>
      </c>
      <c r="B725" s="82">
        <v>2.6859000000000002</v>
      </c>
      <c r="C725" s="78">
        <v>2.7176999999999998</v>
      </c>
      <c r="D725" s="78">
        <v>2.6638999999999999</v>
      </c>
      <c r="E725"/>
    </row>
    <row r="726" spans="1:5">
      <c r="A726" s="18">
        <v>37603</v>
      </c>
      <c r="B726" s="82">
        <v>2.6981000000000002</v>
      </c>
      <c r="C726" s="78">
        <v>2.7139000000000002</v>
      </c>
      <c r="D726" s="78">
        <v>2.6600999999999999</v>
      </c>
      <c r="E726"/>
    </row>
    <row r="727" spans="1:5">
      <c r="A727" s="18">
        <v>37606</v>
      </c>
      <c r="B727" s="82">
        <v>2.6833</v>
      </c>
      <c r="C727" s="78">
        <v>2.7235999999999998</v>
      </c>
      <c r="D727" s="78">
        <v>2.6696</v>
      </c>
      <c r="E727"/>
    </row>
    <row r="728" spans="1:5">
      <c r="A728" s="18">
        <v>37607</v>
      </c>
      <c r="B728" s="82">
        <v>2.7115</v>
      </c>
      <c r="C728" s="78">
        <v>2.7170999999999998</v>
      </c>
      <c r="D728" s="78">
        <v>2.6633</v>
      </c>
      <c r="E728"/>
    </row>
    <row r="729" spans="1:5">
      <c r="A729" s="18">
        <v>37608</v>
      </c>
      <c r="B729" s="82">
        <v>2.7271999999999998</v>
      </c>
      <c r="C729" s="78">
        <v>2.7465000000000002</v>
      </c>
      <c r="D729" s="78">
        <v>2.6920999999999999</v>
      </c>
      <c r="E729"/>
    </row>
    <row r="730" spans="1:5">
      <c r="A730" s="18">
        <v>37609</v>
      </c>
      <c r="B730" s="82">
        <v>2.7298</v>
      </c>
      <c r="C730" s="78">
        <v>2.7547000000000001</v>
      </c>
      <c r="D730" s="78">
        <v>2.7000999999999999</v>
      </c>
      <c r="E730"/>
    </row>
    <row r="731" spans="1:5">
      <c r="A731" s="18">
        <v>37610</v>
      </c>
      <c r="B731" s="82">
        <v>2.7237</v>
      </c>
      <c r="C731" s="78">
        <v>2.7526999999999999</v>
      </c>
      <c r="D731" s="78">
        <v>2.6981000000000002</v>
      </c>
      <c r="E731"/>
    </row>
    <row r="732" spans="1:5">
      <c r="A732" s="18">
        <v>37613</v>
      </c>
      <c r="B732" s="82">
        <v>2.7290999999999999</v>
      </c>
      <c r="C732" s="78">
        <v>2.7486999999999999</v>
      </c>
      <c r="D732" s="78">
        <v>2.6943000000000001</v>
      </c>
      <c r="E732"/>
    </row>
    <row r="733" spans="1:5">
      <c r="A733" s="18">
        <v>37614</v>
      </c>
      <c r="B733" s="82">
        <v>2.7364999999999999</v>
      </c>
      <c r="C733" s="78">
        <v>2.7616999999999998</v>
      </c>
      <c r="D733" s="78">
        <v>2.7071000000000001</v>
      </c>
      <c r="E733"/>
    </row>
    <row r="734" spans="1:5">
      <c r="A734" s="18">
        <v>37617</v>
      </c>
      <c r="B734" s="82">
        <v>2.7498999999999998</v>
      </c>
      <c r="C734" s="78">
        <v>2.7637</v>
      </c>
      <c r="D734" s="78">
        <v>2.7088999999999999</v>
      </c>
      <c r="E734"/>
    </row>
    <row r="735" spans="1:5">
      <c r="A735" s="18">
        <v>37620</v>
      </c>
      <c r="B735" s="82">
        <v>2.7513999999999998</v>
      </c>
      <c r="C735" s="78">
        <v>2.7707000000000002</v>
      </c>
      <c r="D735" s="78">
        <v>2.7159</v>
      </c>
      <c r="E735"/>
    </row>
    <row r="736" spans="1:5">
      <c r="A736" s="18">
        <v>37621</v>
      </c>
      <c r="B736" s="82">
        <v>2.7675000000000001</v>
      </c>
      <c r="C736" s="78">
        <v>2.7778999999999998</v>
      </c>
      <c r="D736" s="78">
        <v>2.7229000000000001</v>
      </c>
      <c r="E736"/>
    </row>
    <row r="737" spans="1:5">
      <c r="A737" s="18">
        <v>37623</v>
      </c>
      <c r="B737" s="83">
        <v>2.762</v>
      </c>
      <c r="C737" s="78">
        <v>2.7955999999999999</v>
      </c>
      <c r="D737" s="78">
        <v>2.7402000000000002</v>
      </c>
      <c r="E737"/>
    </row>
    <row r="738" spans="1:5">
      <c r="A738" s="18">
        <v>37624</v>
      </c>
      <c r="B738" s="83">
        <v>2.734</v>
      </c>
      <c r="C738" s="78">
        <v>2.7789999999999999</v>
      </c>
      <c r="D738" s="78">
        <v>2.7240000000000002</v>
      </c>
      <c r="E738"/>
    </row>
    <row r="739" spans="1:5">
      <c r="A739" s="18">
        <v>37627</v>
      </c>
      <c r="B739" s="83">
        <v>2.7469999999999999</v>
      </c>
      <c r="C739" s="78">
        <v>2.7663000000000002</v>
      </c>
      <c r="D739" s="78">
        <v>2.7115</v>
      </c>
      <c r="E739"/>
    </row>
    <row r="740" spans="1:5">
      <c r="A740" s="18">
        <v>37628</v>
      </c>
      <c r="B740" s="83">
        <v>2.7359</v>
      </c>
      <c r="C740" s="78">
        <v>2.7738</v>
      </c>
      <c r="D740" s="78">
        <v>2.7187999999999999</v>
      </c>
      <c r="E740"/>
    </row>
    <row r="741" spans="1:5">
      <c r="A741" s="18">
        <v>37629</v>
      </c>
      <c r="B741" s="83">
        <v>2.7435</v>
      </c>
      <c r="C741" s="78">
        <v>2.7692000000000001</v>
      </c>
      <c r="D741" s="78">
        <v>2.7143999999999999</v>
      </c>
      <c r="E741"/>
    </row>
    <row r="742" spans="1:5">
      <c r="A742" s="18">
        <v>37630</v>
      </c>
      <c r="B742" s="83">
        <v>2.7618</v>
      </c>
      <c r="C742" s="78">
        <v>2.7723</v>
      </c>
      <c r="D742" s="78">
        <v>2.7174999999999998</v>
      </c>
      <c r="E742"/>
    </row>
    <row r="743" spans="1:5">
      <c r="A743" s="18">
        <v>37631</v>
      </c>
      <c r="B743" s="83">
        <v>2.7524000000000002</v>
      </c>
      <c r="C743" s="78">
        <v>2.7810000000000001</v>
      </c>
      <c r="D743" s="78">
        <v>2.726</v>
      </c>
      <c r="E743"/>
    </row>
    <row r="744" spans="1:5">
      <c r="A744" s="18">
        <v>37634</v>
      </c>
      <c r="B744" s="83">
        <v>2.7492000000000001</v>
      </c>
      <c r="C744" s="78">
        <v>2.7812000000000001</v>
      </c>
      <c r="D744" s="78">
        <v>2.7262</v>
      </c>
      <c r="E744"/>
    </row>
    <row r="745" spans="1:5">
      <c r="A745" s="18">
        <v>37635</v>
      </c>
      <c r="B745" s="83">
        <v>2.7532000000000001</v>
      </c>
      <c r="C745" s="78">
        <v>2.7810000000000001</v>
      </c>
      <c r="D745" s="78">
        <v>2.726</v>
      </c>
      <c r="E745"/>
    </row>
    <row r="746" spans="1:5">
      <c r="A746" s="18">
        <v>37636</v>
      </c>
      <c r="B746" s="83">
        <v>2.7421000000000002</v>
      </c>
      <c r="C746" s="78">
        <v>2.7786</v>
      </c>
      <c r="D746" s="78">
        <v>2.7235999999999998</v>
      </c>
      <c r="E746"/>
    </row>
    <row r="747" spans="1:5">
      <c r="A747" s="18">
        <v>37637</v>
      </c>
      <c r="B747" s="83">
        <v>2.7391000000000001</v>
      </c>
      <c r="C747" s="78">
        <v>2.7736999999999998</v>
      </c>
      <c r="D747" s="78">
        <v>2.7187000000000001</v>
      </c>
      <c r="E747"/>
    </row>
    <row r="748" spans="1:5">
      <c r="A748" s="18">
        <v>37638</v>
      </c>
      <c r="B748" s="83">
        <v>2.7827999999999999</v>
      </c>
      <c r="C748" s="78">
        <v>2.7725</v>
      </c>
      <c r="D748" s="78">
        <v>2.7174999999999998</v>
      </c>
      <c r="E748"/>
    </row>
    <row r="749" spans="1:5">
      <c r="A749" s="18">
        <v>37641</v>
      </c>
      <c r="B749" s="83">
        <v>2.782</v>
      </c>
      <c r="C749" s="78">
        <v>2.8123</v>
      </c>
      <c r="D749" s="78">
        <v>2.7566999999999999</v>
      </c>
      <c r="E749"/>
    </row>
    <row r="750" spans="1:5">
      <c r="A750" s="18">
        <v>37642</v>
      </c>
      <c r="B750" s="83">
        <v>2.7812000000000001</v>
      </c>
      <c r="C750" s="78">
        <v>2.8142999999999998</v>
      </c>
      <c r="D750" s="78">
        <v>2.7585000000000002</v>
      </c>
      <c r="E750"/>
    </row>
    <row r="751" spans="1:5">
      <c r="A751" s="18">
        <v>37643</v>
      </c>
      <c r="B751" s="83">
        <v>2.8283</v>
      </c>
      <c r="C751" s="78">
        <v>2.8161999999999998</v>
      </c>
      <c r="D751" s="78">
        <v>2.7604000000000002</v>
      </c>
      <c r="E751"/>
    </row>
    <row r="752" spans="1:5">
      <c r="A752" s="18">
        <v>37644</v>
      </c>
      <c r="B752" s="83">
        <v>2.8986000000000001</v>
      </c>
      <c r="C752" s="78">
        <v>2.8933</v>
      </c>
      <c r="D752" s="78">
        <v>2.8361000000000001</v>
      </c>
      <c r="E752"/>
    </row>
    <row r="753" spans="1:5">
      <c r="A753" s="18">
        <v>37645</v>
      </c>
      <c r="B753" s="83">
        <v>2.8443999999999998</v>
      </c>
      <c r="C753" s="78">
        <v>2.9159999999999999</v>
      </c>
      <c r="D753" s="78">
        <v>2.8582000000000001</v>
      </c>
      <c r="E753"/>
    </row>
    <row r="754" spans="1:5">
      <c r="A754" s="18">
        <v>37648</v>
      </c>
      <c r="B754" s="83">
        <v>2.8544</v>
      </c>
      <c r="C754" s="78">
        <v>2.8559999999999999</v>
      </c>
      <c r="D754" s="78">
        <v>2.7993999999999999</v>
      </c>
      <c r="E754"/>
    </row>
    <row r="755" spans="1:5">
      <c r="A755" s="18">
        <v>37649</v>
      </c>
      <c r="B755" s="83">
        <v>2.8281999999999998</v>
      </c>
      <c r="C755" s="78">
        <v>2.8654999999999999</v>
      </c>
      <c r="D755" s="78">
        <v>2.8087</v>
      </c>
      <c r="E755"/>
    </row>
    <row r="756" spans="1:5">
      <c r="A756" s="18">
        <v>37650</v>
      </c>
      <c r="B756" s="83">
        <v>2.8180000000000001</v>
      </c>
      <c r="C756" s="78">
        <v>2.8557999999999999</v>
      </c>
      <c r="D756" s="78">
        <v>2.7991999999999999</v>
      </c>
      <c r="E756"/>
    </row>
    <row r="757" spans="1:5">
      <c r="A757" s="18">
        <v>37651</v>
      </c>
      <c r="B757" s="83">
        <v>2.7823000000000002</v>
      </c>
      <c r="C757" s="78">
        <v>2.8342000000000001</v>
      </c>
      <c r="D757" s="78">
        <v>2.778</v>
      </c>
      <c r="E757"/>
    </row>
    <row r="758" spans="1:5">
      <c r="A758" s="18">
        <v>37652</v>
      </c>
      <c r="B758" s="83">
        <v>2.8134999999999999</v>
      </c>
      <c r="C758" s="78">
        <v>2.8098999999999998</v>
      </c>
      <c r="D758" s="78">
        <v>2.7543000000000002</v>
      </c>
      <c r="E758"/>
    </row>
    <row r="759" spans="1:5">
      <c r="A759" s="18">
        <v>37655</v>
      </c>
      <c r="B759" s="83">
        <v>2.7945000000000002</v>
      </c>
      <c r="C759" s="78">
        <v>2.8475999999999999</v>
      </c>
      <c r="D759" s="78">
        <v>2.7911999999999999</v>
      </c>
      <c r="E759"/>
    </row>
    <row r="760" spans="1:5">
      <c r="A760" s="18">
        <v>37656</v>
      </c>
      <c r="B760" s="83">
        <v>2.8264999999999998</v>
      </c>
      <c r="C760" s="78">
        <v>2.8334999999999999</v>
      </c>
      <c r="D760" s="78">
        <v>2.7772999999999999</v>
      </c>
      <c r="E760"/>
    </row>
    <row r="761" spans="1:5">
      <c r="A761" s="18">
        <v>37657</v>
      </c>
      <c r="B761" s="83">
        <v>2.8443000000000001</v>
      </c>
      <c r="C761" s="78">
        <v>2.8551000000000002</v>
      </c>
      <c r="D761" s="78">
        <v>2.7985000000000002</v>
      </c>
      <c r="E761"/>
    </row>
    <row r="762" spans="1:5">
      <c r="A762" s="18">
        <v>37658</v>
      </c>
      <c r="B762" s="83">
        <v>2.8397000000000001</v>
      </c>
      <c r="C762" s="78">
        <v>2.8599000000000001</v>
      </c>
      <c r="D762" s="78">
        <v>2.8033000000000001</v>
      </c>
      <c r="E762"/>
    </row>
    <row r="763" spans="1:5">
      <c r="A763" s="18">
        <v>37659</v>
      </c>
      <c r="B763" s="83">
        <v>2.8281999999999998</v>
      </c>
      <c r="C763" s="78">
        <v>2.8765000000000001</v>
      </c>
      <c r="D763" s="78">
        <v>2.8195000000000001</v>
      </c>
      <c r="E763"/>
    </row>
    <row r="764" spans="1:5">
      <c r="A764" s="18">
        <v>37662</v>
      </c>
      <c r="B764" s="83">
        <v>2.8420999999999998</v>
      </c>
      <c r="C764" s="78">
        <v>2.8618999999999999</v>
      </c>
      <c r="D764" s="78">
        <v>2.8052999999999999</v>
      </c>
      <c r="E764"/>
    </row>
    <row r="765" spans="1:5">
      <c r="A765" s="18">
        <v>37663</v>
      </c>
      <c r="B765" s="83">
        <v>2.8169</v>
      </c>
      <c r="C765" s="78">
        <v>2.867</v>
      </c>
      <c r="D765" s="78">
        <v>2.8102</v>
      </c>
      <c r="E765"/>
    </row>
    <row r="766" spans="1:5">
      <c r="A766" s="18">
        <v>37664</v>
      </c>
      <c r="B766" s="83">
        <v>2.8245</v>
      </c>
      <c r="C766" s="78">
        <v>2.8475000000000001</v>
      </c>
      <c r="D766" s="78">
        <v>2.7911000000000001</v>
      </c>
      <c r="E766"/>
    </row>
    <row r="767" spans="1:5">
      <c r="A767" s="18">
        <v>37665</v>
      </c>
      <c r="B767" s="83">
        <v>2.83</v>
      </c>
      <c r="C767" s="78">
        <v>2.8504</v>
      </c>
      <c r="D767" s="78">
        <v>2.794</v>
      </c>
      <c r="E767"/>
    </row>
    <row r="768" spans="1:5">
      <c r="A768" s="18">
        <v>37666</v>
      </c>
      <c r="B768" s="83">
        <v>2.8395000000000001</v>
      </c>
      <c r="C768" s="78">
        <v>2.8643999999999998</v>
      </c>
      <c r="D768" s="78">
        <v>2.8075999999999999</v>
      </c>
      <c r="E768"/>
    </row>
    <row r="769" spans="1:5">
      <c r="A769" s="18">
        <v>37669</v>
      </c>
      <c r="B769" s="83">
        <v>2.8148</v>
      </c>
      <c r="C769" s="78">
        <v>2.8631000000000002</v>
      </c>
      <c r="D769" s="78">
        <v>2.8065000000000002</v>
      </c>
      <c r="E769"/>
    </row>
    <row r="770" spans="1:5">
      <c r="A770" s="18">
        <v>37670</v>
      </c>
      <c r="B770" s="83">
        <v>2.8180999999999998</v>
      </c>
      <c r="C770" s="78">
        <v>2.8490000000000002</v>
      </c>
      <c r="D770" s="78">
        <v>2.7926000000000002</v>
      </c>
      <c r="E770"/>
    </row>
    <row r="771" spans="1:5">
      <c r="A771" s="18">
        <v>37671</v>
      </c>
      <c r="B771" s="83">
        <v>2.8195000000000001</v>
      </c>
      <c r="C771" s="78">
        <v>2.851</v>
      </c>
      <c r="D771" s="78">
        <v>2.7946</v>
      </c>
      <c r="E771"/>
    </row>
    <row r="772" spans="1:5">
      <c r="A772" s="18">
        <v>37672</v>
      </c>
      <c r="B772" s="83">
        <v>2.8494999999999999</v>
      </c>
      <c r="C772" s="78">
        <v>2.8584999999999998</v>
      </c>
      <c r="D772" s="78">
        <v>2.8018999999999998</v>
      </c>
      <c r="E772"/>
    </row>
    <row r="773" spans="1:5">
      <c r="A773" s="18">
        <v>37673</v>
      </c>
      <c r="B773" s="83">
        <v>2.8658999999999999</v>
      </c>
      <c r="C773" s="78">
        <v>2.8866999999999998</v>
      </c>
      <c r="D773" s="78">
        <v>2.8294999999999999</v>
      </c>
      <c r="E773"/>
    </row>
    <row r="774" spans="1:5">
      <c r="A774" s="18">
        <v>37676</v>
      </c>
      <c r="B774" s="83">
        <v>2.8500999999999999</v>
      </c>
      <c r="C774" s="78">
        <v>2.8940999999999999</v>
      </c>
      <c r="D774" s="78">
        <v>2.8367</v>
      </c>
      <c r="E774"/>
    </row>
    <row r="775" spans="1:5">
      <c r="A775" s="18">
        <v>37677</v>
      </c>
      <c r="B775" s="83">
        <v>2.863</v>
      </c>
      <c r="C775" s="78">
        <v>2.8809999999999998</v>
      </c>
      <c r="D775" s="78">
        <v>2.8239999999999998</v>
      </c>
      <c r="E775"/>
    </row>
    <row r="776" spans="1:5">
      <c r="A776" s="18">
        <v>37678</v>
      </c>
      <c r="B776" s="83">
        <v>2.8607</v>
      </c>
      <c r="C776" s="78">
        <v>2.8845000000000001</v>
      </c>
      <c r="D776" s="78">
        <v>2.8273000000000001</v>
      </c>
      <c r="E776"/>
    </row>
    <row r="777" spans="1:5">
      <c r="A777" s="18">
        <v>37679</v>
      </c>
      <c r="B777" s="83">
        <v>2.8696000000000002</v>
      </c>
      <c r="C777" s="78">
        <v>2.8925000000000001</v>
      </c>
      <c r="D777" s="78">
        <v>2.8353000000000002</v>
      </c>
      <c r="E777"/>
    </row>
    <row r="778" spans="1:5">
      <c r="A778" s="18">
        <v>37680</v>
      </c>
      <c r="B778" s="83">
        <v>2.8765000000000001</v>
      </c>
      <c r="C778" s="78">
        <v>2.8938000000000001</v>
      </c>
      <c r="D778" s="78">
        <v>2.8363999999999998</v>
      </c>
      <c r="E778"/>
    </row>
    <row r="779" spans="1:5">
      <c r="A779" s="18">
        <v>37683</v>
      </c>
      <c r="B779" s="83">
        <v>2.9237000000000002</v>
      </c>
      <c r="C779" s="78">
        <v>2.9133</v>
      </c>
      <c r="D779" s="78">
        <v>2.8557000000000001</v>
      </c>
      <c r="E779"/>
    </row>
    <row r="780" spans="1:5">
      <c r="A780" s="18">
        <v>37684</v>
      </c>
      <c r="B780" s="83">
        <v>2.9552</v>
      </c>
      <c r="C780" s="78">
        <v>2.9424999999999999</v>
      </c>
      <c r="D780" s="78">
        <v>2.8843000000000001</v>
      </c>
      <c r="E780"/>
    </row>
    <row r="781" spans="1:5">
      <c r="A781" s="18">
        <v>37685</v>
      </c>
      <c r="B781" s="83">
        <v>2.9571999999999998</v>
      </c>
      <c r="C781" s="78">
        <v>2.9853999999999998</v>
      </c>
      <c r="D781" s="78">
        <v>2.9262000000000001</v>
      </c>
      <c r="E781"/>
    </row>
    <row r="782" spans="1:5">
      <c r="A782" s="18">
        <v>37686</v>
      </c>
      <c r="B782" s="83">
        <v>2.9337</v>
      </c>
      <c r="C782" s="78">
        <v>2.9731999999999998</v>
      </c>
      <c r="D782" s="78">
        <v>2.9144000000000001</v>
      </c>
      <c r="E782"/>
    </row>
    <row r="783" spans="1:5">
      <c r="A783" s="18">
        <v>37687</v>
      </c>
      <c r="B783" s="83">
        <v>2.9340999999999999</v>
      </c>
      <c r="C783" s="78">
        <v>2.9603999999999999</v>
      </c>
      <c r="D783" s="78">
        <v>2.9018000000000002</v>
      </c>
      <c r="E783"/>
    </row>
    <row r="784" spans="1:5">
      <c r="A784" s="18">
        <v>37690</v>
      </c>
      <c r="B784" s="83">
        <v>2.9546000000000001</v>
      </c>
      <c r="C784" s="78">
        <v>2.9752999999999998</v>
      </c>
      <c r="D784" s="78">
        <v>2.9163000000000001</v>
      </c>
      <c r="E784"/>
    </row>
    <row r="785" spans="1:5">
      <c r="A785" s="18">
        <v>37691</v>
      </c>
      <c r="B785" s="83">
        <v>2.9780000000000002</v>
      </c>
      <c r="C785" s="78">
        <v>3.0093000000000001</v>
      </c>
      <c r="D785" s="78">
        <v>2.9497</v>
      </c>
      <c r="E785"/>
    </row>
    <row r="786" spans="1:5">
      <c r="A786" s="18">
        <v>37692</v>
      </c>
      <c r="B786" s="83">
        <v>2.9763999999999999</v>
      </c>
      <c r="C786" s="78">
        <v>3.0171000000000001</v>
      </c>
      <c r="D786" s="78">
        <v>2.9573</v>
      </c>
      <c r="E786"/>
    </row>
    <row r="787" spans="1:5">
      <c r="A787" s="18">
        <v>37693</v>
      </c>
      <c r="B787" s="83">
        <v>2.9954999999999998</v>
      </c>
      <c r="C787" s="78">
        <v>3.0106999999999999</v>
      </c>
      <c r="D787" s="78">
        <v>2.9510999999999998</v>
      </c>
      <c r="E787"/>
    </row>
    <row r="788" spans="1:5">
      <c r="A788" s="18">
        <v>37694</v>
      </c>
      <c r="B788" s="83">
        <v>2.9350000000000001</v>
      </c>
      <c r="C788" s="78">
        <v>2.9777999999999998</v>
      </c>
      <c r="D788" s="78">
        <v>2.9188000000000001</v>
      </c>
      <c r="E788"/>
    </row>
    <row r="789" spans="1:5">
      <c r="A789" s="18">
        <v>37697</v>
      </c>
      <c r="B789" s="83">
        <v>2.9664999999999999</v>
      </c>
      <c r="C789" s="78">
        <v>2.9891999999999999</v>
      </c>
      <c r="D789" s="78">
        <v>2.93</v>
      </c>
      <c r="E789"/>
    </row>
    <row r="790" spans="1:5">
      <c r="A790" s="18">
        <v>37698</v>
      </c>
      <c r="B790" s="83">
        <v>2.9344000000000001</v>
      </c>
      <c r="C790" s="78">
        <v>3.0142000000000002</v>
      </c>
      <c r="D790" s="78">
        <v>2.9546000000000001</v>
      </c>
      <c r="E790"/>
    </row>
    <row r="791" spans="1:5">
      <c r="A791" s="18">
        <v>37699</v>
      </c>
      <c r="B791" s="83">
        <v>2.9413</v>
      </c>
      <c r="C791" s="78">
        <v>2.9714999999999998</v>
      </c>
      <c r="D791" s="78">
        <v>2.9127000000000001</v>
      </c>
      <c r="E791"/>
    </row>
    <row r="792" spans="1:5">
      <c r="A792" s="18">
        <v>37700</v>
      </c>
      <c r="B792" s="83">
        <v>2.9308000000000001</v>
      </c>
      <c r="C792" s="78">
        <v>2.9603000000000002</v>
      </c>
      <c r="D792" s="78">
        <v>2.9016999999999999</v>
      </c>
      <c r="E792"/>
    </row>
    <row r="793" spans="1:5">
      <c r="A793" s="18">
        <v>37701</v>
      </c>
      <c r="B793" s="83">
        <v>2.9247999999999998</v>
      </c>
      <c r="C793" s="78">
        <v>2.9655999999999998</v>
      </c>
      <c r="D793" s="78">
        <v>2.9068000000000001</v>
      </c>
      <c r="E793"/>
    </row>
    <row r="794" spans="1:5">
      <c r="A794" s="18">
        <v>37704</v>
      </c>
      <c r="B794" s="83">
        <v>2.9392999999999998</v>
      </c>
      <c r="C794" s="78">
        <v>2.9500999999999999</v>
      </c>
      <c r="D794" s="78">
        <v>2.8917000000000002</v>
      </c>
      <c r="E794"/>
    </row>
    <row r="795" spans="1:5">
      <c r="A795" s="18">
        <v>37705</v>
      </c>
      <c r="B795" s="83">
        <v>2.9561999999999999</v>
      </c>
      <c r="C795" s="78">
        <v>2.9674999999999998</v>
      </c>
      <c r="D795" s="78">
        <v>2.9087000000000001</v>
      </c>
      <c r="E795"/>
    </row>
    <row r="796" spans="1:5">
      <c r="A796" s="18">
        <v>37706</v>
      </c>
      <c r="B796" s="83">
        <v>2.9350000000000001</v>
      </c>
      <c r="C796" s="78">
        <v>2.9733999999999998</v>
      </c>
      <c r="D796" s="78">
        <v>2.9146000000000001</v>
      </c>
      <c r="E796"/>
    </row>
    <row r="797" spans="1:5">
      <c r="A797" s="18">
        <v>37707</v>
      </c>
      <c r="B797" s="83">
        <v>2.9437000000000002</v>
      </c>
      <c r="C797" s="78">
        <v>2.9786999999999999</v>
      </c>
      <c r="D797" s="78">
        <v>2.9197000000000002</v>
      </c>
      <c r="E797"/>
    </row>
    <row r="798" spans="1:5">
      <c r="A798" s="18">
        <v>37708</v>
      </c>
      <c r="B798" s="83">
        <v>2.9603999999999999</v>
      </c>
      <c r="C798" s="78">
        <v>2.9805000000000001</v>
      </c>
      <c r="D798" s="78">
        <v>2.9215</v>
      </c>
      <c r="E798"/>
    </row>
    <row r="799" spans="1:5">
      <c r="A799" s="18">
        <v>37711</v>
      </c>
      <c r="B799" s="83">
        <v>2.9845999999999999</v>
      </c>
      <c r="C799" s="78">
        <v>2.9992000000000001</v>
      </c>
      <c r="D799" s="78">
        <v>2.9398</v>
      </c>
      <c r="E799"/>
    </row>
    <row r="800" spans="1:5">
      <c r="A800" s="18">
        <v>37712</v>
      </c>
      <c r="B800" s="83">
        <v>3.0156999999999998</v>
      </c>
      <c r="C800" s="78">
        <v>3.0371999999999999</v>
      </c>
      <c r="D800" s="78">
        <v>2.9769999999999999</v>
      </c>
      <c r="E800"/>
    </row>
    <row r="801" spans="1:5">
      <c r="A801" s="18">
        <v>37713</v>
      </c>
      <c r="B801" s="83">
        <v>2.9796999999999998</v>
      </c>
      <c r="C801" s="78">
        <v>3.0392999999999999</v>
      </c>
      <c r="D801" s="78">
        <v>2.9790999999999999</v>
      </c>
      <c r="E801"/>
    </row>
    <row r="802" spans="1:5">
      <c r="A802" s="18">
        <v>37714</v>
      </c>
      <c r="B802" s="83">
        <v>2.9409000000000001</v>
      </c>
      <c r="C802" s="78">
        <v>2.9941</v>
      </c>
      <c r="D802" s="78">
        <v>2.9348999999999998</v>
      </c>
      <c r="E802"/>
    </row>
    <row r="803" spans="1:5">
      <c r="A803" s="18">
        <v>37715</v>
      </c>
      <c r="B803" s="83">
        <v>2.9394</v>
      </c>
      <c r="C803" s="78">
        <v>2.9771999999999998</v>
      </c>
      <c r="D803" s="78">
        <v>2.9182000000000001</v>
      </c>
      <c r="E803"/>
    </row>
    <row r="804" spans="1:5">
      <c r="A804" s="18">
        <v>37718</v>
      </c>
      <c r="B804" s="83">
        <v>2.9079999999999999</v>
      </c>
      <c r="C804" s="78">
        <v>2.9685999999999999</v>
      </c>
      <c r="D804" s="78">
        <v>2.9098000000000002</v>
      </c>
      <c r="E804"/>
    </row>
    <row r="805" spans="1:5">
      <c r="A805" s="18">
        <v>37719</v>
      </c>
      <c r="B805" s="83">
        <v>2.9230999999999998</v>
      </c>
      <c r="C805" s="78">
        <v>2.9355000000000002</v>
      </c>
      <c r="D805" s="78">
        <v>2.8773</v>
      </c>
      <c r="E805"/>
    </row>
    <row r="806" spans="1:5">
      <c r="A806" s="18">
        <v>37720</v>
      </c>
      <c r="B806" s="83">
        <v>2.8919000000000001</v>
      </c>
      <c r="C806" s="78">
        <v>2.9436</v>
      </c>
      <c r="D806" s="78">
        <v>2.8854000000000002</v>
      </c>
      <c r="E806"/>
    </row>
    <row r="807" spans="1:5">
      <c r="A807" s="18">
        <v>37721</v>
      </c>
      <c r="B807" s="83">
        <v>2.8555000000000001</v>
      </c>
      <c r="C807" s="78">
        <v>2.9026999999999998</v>
      </c>
      <c r="D807" s="78">
        <v>2.8452999999999999</v>
      </c>
      <c r="E807"/>
    </row>
    <row r="808" spans="1:5">
      <c r="A808" s="18">
        <v>37722</v>
      </c>
      <c r="B808" s="83">
        <v>2.85</v>
      </c>
      <c r="C808" s="78">
        <v>2.88</v>
      </c>
      <c r="D808" s="78">
        <v>2.823</v>
      </c>
      <c r="E808"/>
    </row>
    <row r="809" spans="1:5">
      <c r="A809" s="18">
        <v>37725</v>
      </c>
      <c r="B809" s="83">
        <v>2.8342000000000001</v>
      </c>
      <c r="C809" s="78">
        <v>2.8593000000000002</v>
      </c>
      <c r="D809" s="78">
        <v>2.8027000000000002</v>
      </c>
      <c r="E809"/>
    </row>
    <row r="810" spans="1:5">
      <c r="A810" s="18">
        <v>37726</v>
      </c>
      <c r="B810" s="83">
        <v>2.8325</v>
      </c>
      <c r="C810" s="78">
        <v>2.8711000000000002</v>
      </c>
      <c r="D810" s="78">
        <v>2.8142999999999998</v>
      </c>
      <c r="E810"/>
    </row>
    <row r="811" spans="1:5">
      <c r="A811" s="18">
        <v>37727</v>
      </c>
      <c r="B811" s="83">
        <v>2.8578999999999999</v>
      </c>
      <c r="C811" s="78">
        <v>2.8559000000000001</v>
      </c>
      <c r="D811" s="78">
        <v>2.7993000000000001</v>
      </c>
      <c r="E811"/>
    </row>
    <row r="812" spans="1:5">
      <c r="A812" s="18">
        <v>37728</v>
      </c>
      <c r="B812" s="83">
        <v>2.8527999999999998</v>
      </c>
      <c r="C812" s="78">
        <v>2.8721000000000001</v>
      </c>
      <c r="D812" s="78">
        <v>2.8153000000000001</v>
      </c>
      <c r="E812"/>
    </row>
    <row r="813" spans="1:5">
      <c r="A813" s="18">
        <v>37729</v>
      </c>
      <c r="B813" s="83">
        <v>2.8372000000000002</v>
      </c>
      <c r="C813" s="78">
        <v>2.8752</v>
      </c>
      <c r="D813" s="78">
        <v>2.8182</v>
      </c>
      <c r="E813"/>
    </row>
    <row r="814" spans="1:5">
      <c r="A814" s="18">
        <v>37733</v>
      </c>
      <c r="B814" s="83">
        <v>2.8384999999999998</v>
      </c>
      <c r="C814" s="78">
        <v>2.8643999999999998</v>
      </c>
      <c r="D814" s="78">
        <v>2.8075999999999999</v>
      </c>
      <c r="E814"/>
    </row>
    <row r="815" spans="1:5">
      <c r="A815" s="18">
        <v>37734</v>
      </c>
      <c r="B815" s="83">
        <v>2.8283999999999998</v>
      </c>
      <c r="C815" s="78">
        <v>2.8685999999999998</v>
      </c>
      <c r="D815" s="78">
        <v>2.8117999999999999</v>
      </c>
      <c r="E815"/>
    </row>
    <row r="816" spans="1:5">
      <c r="A816" s="18">
        <v>37735</v>
      </c>
      <c r="B816" s="83">
        <v>2.8513999999999999</v>
      </c>
      <c r="C816" s="78">
        <v>2.8555999999999999</v>
      </c>
      <c r="D816" s="78">
        <v>2.7989999999999999</v>
      </c>
      <c r="E816"/>
    </row>
    <row r="817" spans="1:5">
      <c r="A817" s="18">
        <v>37736</v>
      </c>
      <c r="B817" s="83">
        <v>2.8466999999999998</v>
      </c>
      <c r="C817" s="78">
        <v>2.8881000000000001</v>
      </c>
      <c r="D817" s="78">
        <v>2.8309000000000002</v>
      </c>
      <c r="E817"/>
    </row>
    <row r="818" spans="1:5">
      <c r="A818" s="18">
        <v>37739</v>
      </c>
      <c r="B818" s="83">
        <v>2.8431999999999999</v>
      </c>
      <c r="C818" s="78">
        <v>2.8729</v>
      </c>
      <c r="D818" s="78">
        <v>2.8161</v>
      </c>
      <c r="E818"/>
    </row>
    <row r="819" spans="1:5">
      <c r="A819" s="18">
        <v>37740</v>
      </c>
      <c r="B819" s="83">
        <v>2.8409</v>
      </c>
      <c r="C819" s="78">
        <v>2.8664999999999998</v>
      </c>
      <c r="D819" s="78">
        <v>2.8096999999999999</v>
      </c>
      <c r="E819"/>
    </row>
    <row r="820" spans="1:5">
      <c r="A820" s="18">
        <v>37741</v>
      </c>
      <c r="B820" s="83">
        <v>2.8262</v>
      </c>
      <c r="C820" s="78">
        <v>2.8523999999999998</v>
      </c>
      <c r="D820" s="78">
        <v>2.7959999999999998</v>
      </c>
      <c r="E820"/>
    </row>
    <row r="821" spans="1:5">
      <c r="A821" s="18">
        <v>37743</v>
      </c>
      <c r="B821" s="83">
        <v>2.8212999999999999</v>
      </c>
      <c r="C821" s="78">
        <v>2.847</v>
      </c>
      <c r="D821" s="78">
        <v>2.7906</v>
      </c>
      <c r="E821"/>
    </row>
    <row r="822" spans="1:5">
      <c r="A822" s="18">
        <v>37746</v>
      </c>
      <c r="B822" s="83">
        <v>2.8068</v>
      </c>
      <c r="C822" s="78">
        <v>2.8414999999999999</v>
      </c>
      <c r="D822" s="78">
        <v>2.7852999999999999</v>
      </c>
      <c r="E822"/>
    </row>
    <row r="823" spans="1:5">
      <c r="A823" s="18">
        <v>37747</v>
      </c>
      <c r="B823" s="83">
        <v>2.8109999999999999</v>
      </c>
      <c r="C823" s="78">
        <v>2.8327</v>
      </c>
      <c r="D823" s="78">
        <v>2.7766999999999999</v>
      </c>
      <c r="E823"/>
    </row>
    <row r="824" spans="1:5">
      <c r="A824" s="18">
        <v>37748</v>
      </c>
      <c r="B824" s="83">
        <v>2.8454000000000002</v>
      </c>
      <c r="C824" s="78">
        <v>2.8485999999999998</v>
      </c>
      <c r="D824" s="78">
        <v>2.7921999999999998</v>
      </c>
      <c r="E824"/>
    </row>
    <row r="825" spans="1:5">
      <c r="A825" s="18">
        <v>37749</v>
      </c>
      <c r="B825" s="83">
        <v>2.8540999999999999</v>
      </c>
      <c r="C825" s="78">
        <v>2.8936999999999999</v>
      </c>
      <c r="D825" s="78">
        <v>2.8363</v>
      </c>
      <c r="E825"/>
    </row>
    <row r="826" spans="1:5">
      <c r="A826" s="18">
        <v>37750</v>
      </c>
      <c r="B826" s="83">
        <v>2.8744000000000001</v>
      </c>
      <c r="C826" s="78">
        <v>2.9011999999999998</v>
      </c>
      <c r="D826" s="78">
        <v>2.8437999999999999</v>
      </c>
      <c r="E826"/>
    </row>
    <row r="827" spans="1:5">
      <c r="A827" s="18">
        <v>37753</v>
      </c>
      <c r="B827" s="83">
        <v>2.8704999999999998</v>
      </c>
      <c r="C827" s="78">
        <v>2.8910999999999998</v>
      </c>
      <c r="D827" s="78">
        <v>2.8338999999999999</v>
      </c>
      <c r="E827"/>
    </row>
    <row r="828" spans="1:5">
      <c r="A828" s="18">
        <v>37754</v>
      </c>
      <c r="B828" s="83">
        <v>2.8586999999999998</v>
      </c>
      <c r="C828" s="78">
        <v>2.9047999999999998</v>
      </c>
      <c r="D828" s="78">
        <v>2.8472</v>
      </c>
      <c r="E828"/>
    </row>
    <row r="829" spans="1:5">
      <c r="A829" s="18">
        <v>37755</v>
      </c>
      <c r="B829" s="83">
        <v>2.8534999999999999</v>
      </c>
      <c r="C829" s="78">
        <v>2.8902000000000001</v>
      </c>
      <c r="D829" s="78">
        <v>2.8330000000000002</v>
      </c>
      <c r="E829"/>
    </row>
    <row r="830" spans="1:5">
      <c r="A830" s="18">
        <v>37756</v>
      </c>
      <c r="B830" s="83">
        <v>2.8662000000000001</v>
      </c>
      <c r="C830" s="78">
        <v>2.8946000000000001</v>
      </c>
      <c r="D830" s="78">
        <v>2.8372000000000002</v>
      </c>
      <c r="E830"/>
    </row>
    <row r="831" spans="1:5">
      <c r="A831" s="18">
        <v>37757</v>
      </c>
      <c r="B831" s="83">
        <v>2.8620000000000001</v>
      </c>
      <c r="C831" s="78">
        <v>2.8938000000000001</v>
      </c>
      <c r="D831" s="78">
        <v>2.8363999999999998</v>
      </c>
      <c r="E831"/>
    </row>
    <row r="832" spans="1:5">
      <c r="A832" s="18">
        <v>37760</v>
      </c>
      <c r="B832" s="83">
        <v>2.871</v>
      </c>
      <c r="C832" s="78">
        <v>2.9015</v>
      </c>
      <c r="D832" s="78">
        <v>2.8441000000000001</v>
      </c>
      <c r="E832"/>
    </row>
    <row r="833" spans="1:5">
      <c r="A833" s="18">
        <v>37761</v>
      </c>
      <c r="B833" s="83">
        <v>2.8569</v>
      </c>
      <c r="C833" s="78">
        <v>2.8910999999999998</v>
      </c>
      <c r="D833" s="78">
        <v>2.8338999999999999</v>
      </c>
      <c r="E833"/>
    </row>
    <row r="834" spans="1:5">
      <c r="A834" s="18">
        <v>37762</v>
      </c>
      <c r="B834" s="83">
        <v>2.9020999999999999</v>
      </c>
      <c r="C834" s="78">
        <v>2.8997999999999999</v>
      </c>
      <c r="D834" s="78">
        <v>2.8424</v>
      </c>
      <c r="E834"/>
    </row>
    <row r="835" spans="1:5">
      <c r="A835" s="18">
        <v>37763</v>
      </c>
      <c r="B835" s="83">
        <v>2.8597000000000001</v>
      </c>
      <c r="C835" s="78">
        <v>2.9199000000000002</v>
      </c>
      <c r="D835" s="78">
        <v>2.8620999999999999</v>
      </c>
      <c r="E835"/>
    </row>
    <row r="836" spans="1:5">
      <c r="A836" s="18">
        <v>37764</v>
      </c>
      <c r="B836" s="83">
        <v>2.8603000000000001</v>
      </c>
      <c r="C836" s="78">
        <v>2.9009999999999998</v>
      </c>
      <c r="D836" s="78">
        <v>2.8435999999999999</v>
      </c>
      <c r="E836"/>
    </row>
    <row r="837" spans="1:5">
      <c r="A837" s="18">
        <v>37767</v>
      </c>
      <c r="B837" s="83">
        <v>2.8508</v>
      </c>
      <c r="C837" s="78">
        <v>2.8873000000000002</v>
      </c>
      <c r="D837" s="78">
        <v>2.8300999999999998</v>
      </c>
      <c r="E837"/>
    </row>
    <row r="838" spans="1:5">
      <c r="A838" s="18">
        <v>37768</v>
      </c>
      <c r="B838" s="83">
        <v>2.8565</v>
      </c>
      <c r="C838" s="78">
        <v>2.8753000000000002</v>
      </c>
      <c r="D838" s="78">
        <v>2.8182999999999998</v>
      </c>
      <c r="E838"/>
    </row>
    <row r="839" spans="1:5">
      <c r="A839" s="18">
        <v>37769</v>
      </c>
      <c r="B839" s="83">
        <v>2.8649</v>
      </c>
      <c r="C839" s="78">
        <v>2.8975</v>
      </c>
      <c r="D839" s="78">
        <v>2.8401000000000001</v>
      </c>
      <c r="E839"/>
    </row>
    <row r="840" spans="1:5">
      <c r="A840" s="18">
        <v>37770</v>
      </c>
      <c r="B840" s="83">
        <v>2.8692000000000002</v>
      </c>
      <c r="C840" s="78">
        <v>2.8902999999999999</v>
      </c>
      <c r="D840" s="78">
        <v>2.8331</v>
      </c>
      <c r="E840"/>
    </row>
    <row r="841" spans="1:5">
      <c r="A841" s="18">
        <v>37771</v>
      </c>
      <c r="B841" s="83">
        <v>2.8713000000000002</v>
      </c>
      <c r="C841" s="78">
        <v>2.9072</v>
      </c>
      <c r="D841" s="78">
        <v>2.8496000000000001</v>
      </c>
      <c r="E841"/>
    </row>
    <row r="842" spans="1:5">
      <c r="A842" s="18">
        <v>37774</v>
      </c>
      <c r="B842" s="83">
        <v>2.8706</v>
      </c>
      <c r="C842" s="78">
        <v>2.9108000000000001</v>
      </c>
      <c r="D842" s="78">
        <v>2.8532000000000002</v>
      </c>
      <c r="E842"/>
    </row>
    <row r="843" spans="1:5">
      <c r="A843" s="18">
        <v>37775</v>
      </c>
      <c r="B843" s="83">
        <v>2.8792</v>
      </c>
      <c r="C843" s="78">
        <v>2.9228000000000001</v>
      </c>
      <c r="D843" s="78">
        <v>2.8650000000000002</v>
      </c>
      <c r="E843"/>
    </row>
    <row r="844" spans="1:5">
      <c r="A844" s="18">
        <v>37776</v>
      </c>
      <c r="B844" s="83">
        <v>2.8913000000000002</v>
      </c>
      <c r="C844" s="78">
        <v>2.9016000000000002</v>
      </c>
      <c r="D844" s="78">
        <v>2.8441999999999998</v>
      </c>
      <c r="E844"/>
    </row>
    <row r="845" spans="1:5">
      <c r="A845" s="18">
        <v>37777</v>
      </c>
      <c r="B845" s="83">
        <v>2.8921999999999999</v>
      </c>
      <c r="C845" s="78">
        <v>2.9376000000000002</v>
      </c>
      <c r="D845" s="78">
        <v>2.8794</v>
      </c>
      <c r="E845"/>
    </row>
    <row r="846" spans="1:5">
      <c r="A846" s="18">
        <v>37778</v>
      </c>
      <c r="B846" s="83">
        <v>2.8729</v>
      </c>
      <c r="C846" s="78">
        <v>2.9163000000000001</v>
      </c>
      <c r="D846" s="78">
        <v>2.8584999999999998</v>
      </c>
      <c r="E846"/>
    </row>
    <row r="847" spans="1:5">
      <c r="A847" s="18">
        <v>37781</v>
      </c>
      <c r="B847" s="83">
        <v>2.8426</v>
      </c>
      <c r="C847" s="78">
        <v>2.8572000000000002</v>
      </c>
      <c r="D847" s="78">
        <v>2.8006000000000002</v>
      </c>
      <c r="E847"/>
    </row>
    <row r="848" spans="1:5">
      <c r="A848" s="18">
        <v>37782</v>
      </c>
      <c r="B848" s="83">
        <v>2.8757999999999999</v>
      </c>
      <c r="C848" s="78">
        <v>2.9180000000000001</v>
      </c>
      <c r="D848" s="78">
        <v>2.8601999999999999</v>
      </c>
      <c r="E848"/>
    </row>
    <row r="849" spans="1:5">
      <c r="A849" s="18">
        <v>37783</v>
      </c>
      <c r="B849" s="83">
        <v>2.8862000000000001</v>
      </c>
      <c r="C849" s="78">
        <v>2.9296000000000002</v>
      </c>
      <c r="D849" s="78">
        <v>2.8715999999999999</v>
      </c>
      <c r="E849"/>
    </row>
    <row r="850" spans="1:5">
      <c r="A850" s="18">
        <v>37784</v>
      </c>
      <c r="B850" s="83">
        <v>2.8997000000000002</v>
      </c>
      <c r="C850" s="78">
        <v>2.9207000000000001</v>
      </c>
      <c r="D850" s="78">
        <v>2.8628999999999998</v>
      </c>
      <c r="E850"/>
    </row>
    <row r="851" spans="1:5">
      <c r="A851" s="18">
        <v>37785</v>
      </c>
      <c r="B851" s="83">
        <v>2.8685999999999998</v>
      </c>
      <c r="C851" s="78">
        <v>2.9253</v>
      </c>
      <c r="D851" s="78">
        <v>2.8673000000000002</v>
      </c>
      <c r="E851"/>
    </row>
    <row r="852" spans="1:5">
      <c r="A852" s="18">
        <v>37788</v>
      </c>
      <c r="B852" s="83">
        <v>2.8704000000000001</v>
      </c>
      <c r="C852" s="78">
        <v>2.9001999999999999</v>
      </c>
      <c r="D852" s="78">
        <v>2.8428</v>
      </c>
      <c r="E852"/>
    </row>
    <row r="853" spans="1:5">
      <c r="A853" s="18">
        <v>37789</v>
      </c>
      <c r="B853" s="83">
        <v>2.8609</v>
      </c>
      <c r="C853" s="78">
        <v>2.8881000000000001</v>
      </c>
      <c r="D853" s="78">
        <v>2.8309000000000002</v>
      </c>
      <c r="E853"/>
    </row>
    <row r="854" spans="1:5">
      <c r="A854" s="18">
        <v>37790</v>
      </c>
      <c r="B854" s="83">
        <v>2.8393999999999999</v>
      </c>
      <c r="C854" s="78">
        <v>2.8866999999999998</v>
      </c>
      <c r="D854" s="78">
        <v>2.8294999999999999</v>
      </c>
      <c r="E854"/>
    </row>
    <row r="855" spans="1:5">
      <c r="A855" s="18">
        <v>37792</v>
      </c>
      <c r="B855" s="83">
        <v>2.8712</v>
      </c>
      <c r="C855" s="78">
        <v>2.8797000000000001</v>
      </c>
      <c r="D855" s="78">
        <v>2.8227000000000002</v>
      </c>
      <c r="E855"/>
    </row>
    <row r="856" spans="1:5">
      <c r="A856" s="18">
        <v>37795</v>
      </c>
      <c r="B856" s="83">
        <v>2.8847999999999998</v>
      </c>
      <c r="C856" s="78">
        <v>2.8988</v>
      </c>
      <c r="D856" s="78">
        <v>2.8414000000000001</v>
      </c>
      <c r="E856"/>
    </row>
    <row r="857" spans="1:5">
      <c r="A857" s="18">
        <v>37796</v>
      </c>
      <c r="B857" s="83">
        <v>2.9239000000000002</v>
      </c>
      <c r="C857" s="78">
        <v>2.9165999999999999</v>
      </c>
      <c r="D857" s="78">
        <v>2.8588</v>
      </c>
      <c r="E857"/>
    </row>
    <row r="858" spans="1:5">
      <c r="A858" s="18">
        <v>37797</v>
      </c>
      <c r="B858" s="83">
        <v>2.9192</v>
      </c>
      <c r="C858" s="78">
        <v>2.9358</v>
      </c>
      <c r="D858" s="78">
        <v>2.8776000000000002</v>
      </c>
      <c r="E858"/>
    </row>
    <row r="859" spans="1:5">
      <c r="A859" s="18">
        <v>37798</v>
      </c>
      <c r="B859" s="83">
        <v>2.8936999999999999</v>
      </c>
      <c r="C859" s="78">
        <v>2.9470999999999998</v>
      </c>
      <c r="D859" s="78">
        <v>2.8887</v>
      </c>
      <c r="E859"/>
    </row>
    <row r="860" spans="1:5">
      <c r="A860" s="18">
        <v>37799</v>
      </c>
      <c r="B860" s="83">
        <v>2.9051</v>
      </c>
      <c r="C860" s="78">
        <v>2.9336000000000002</v>
      </c>
      <c r="D860" s="78">
        <v>2.8755999999999999</v>
      </c>
      <c r="E860"/>
    </row>
    <row r="861" spans="1:5">
      <c r="A861" s="18">
        <v>37802</v>
      </c>
      <c r="B861" s="83">
        <v>2.8725999999999998</v>
      </c>
      <c r="C861" s="78">
        <v>2.9228999999999998</v>
      </c>
      <c r="D861" s="78">
        <v>2.8651</v>
      </c>
      <c r="E861"/>
    </row>
    <row r="862" spans="1:5">
      <c r="A862" s="18">
        <v>37803</v>
      </c>
      <c r="B862" s="83">
        <v>2.8574999999999999</v>
      </c>
      <c r="C862" s="78">
        <v>2.9134000000000002</v>
      </c>
      <c r="D862" s="78">
        <v>2.8557999999999999</v>
      </c>
      <c r="E862"/>
    </row>
    <row r="863" spans="1:5">
      <c r="A863" s="18">
        <v>37804</v>
      </c>
      <c r="B863" s="83">
        <v>2.8523999999999998</v>
      </c>
      <c r="C863" s="78">
        <v>2.8691</v>
      </c>
      <c r="D863" s="78">
        <v>2.8123</v>
      </c>
      <c r="E863"/>
    </row>
    <row r="864" spans="1:5">
      <c r="A864" s="18">
        <v>37805</v>
      </c>
      <c r="B864" s="83">
        <v>2.8610000000000002</v>
      </c>
      <c r="C864" s="78">
        <v>2.8994</v>
      </c>
      <c r="D864" s="78">
        <v>2.8420000000000001</v>
      </c>
      <c r="E864"/>
    </row>
    <row r="865" spans="1:5">
      <c r="A865" s="18">
        <v>37806</v>
      </c>
      <c r="B865" s="83">
        <v>2.8813</v>
      </c>
      <c r="C865" s="78">
        <v>2.9140000000000001</v>
      </c>
      <c r="D865" s="78">
        <v>2.8561999999999999</v>
      </c>
      <c r="E865"/>
    </row>
    <row r="866" spans="1:5">
      <c r="A866" s="18">
        <v>37809</v>
      </c>
      <c r="B866" s="83">
        <v>2.8633000000000002</v>
      </c>
      <c r="C866" s="78">
        <v>2.8996</v>
      </c>
      <c r="D866" s="78">
        <v>2.8422000000000001</v>
      </c>
      <c r="E866"/>
    </row>
    <row r="867" spans="1:5">
      <c r="A867" s="18">
        <v>37810</v>
      </c>
      <c r="B867" s="83">
        <v>2.8573</v>
      </c>
      <c r="C867" s="78">
        <v>2.8864000000000001</v>
      </c>
      <c r="D867" s="78">
        <v>2.8292000000000002</v>
      </c>
      <c r="E867"/>
    </row>
    <row r="868" spans="1:5">
      <c r="A868" s="18">
        <v>37811</v>
      </c>
      <c r="B868" s="83">
        <v>2.8885000000000001</v>
      </c>
      <c r="C868" s="78">
        <v>2.9047999999999998</v>
      </c>
      <c r="D868" s="78">
        <v>2.8472</v>
      </c>
      <c r="E868"/>
    </row>
    <row r="869" spans="1:5">
      <c r="A869" s="18">
        <v>37812</v>
      </c>
      <c r="B869" s="83">
        <v>2.8778999999999999</v>
      </c>
      <c r="C869" s="78">
        <v>2.9110999999999998</v>
      </c>
      <c r="D869" s="78">
        <v>2.8534999999999999</v>
      </c>
      <c r="E869"/>
    </row>
    <row r="870" spans="1:5">
      <c r="A870" s="18">
        <v>37813</v>
      </c>
      <c r="B870" s="83">
        <v>2.8740999999999999</v>
      </c>
      <c r="C870" s="78">
        <v>2.9043000000000001</v>
      </c>
      <c r="D870" s="78">
        <v>2.8466999999999998</v>
      </c>
      <c r="E870"/>
    </row>
    <row r="871" spans="1:5">
      <c r="A871" s="18">
        <v>37816</v>
      </c>
      <c r="B871" s="83">
        <v>2.8620999999999999</v>
      </c>
      <c r="C871" s="78">
        <v>2.8969</v>
      </c>
      <c r="D871" s="78">
        <v>2.8395000000000001</v>
      </c>
      <c r="E871"/>
    </row>
    <row r="872" spans="1:5">
      <c r="A872" s="18">
        <v>37817</v>
      </c>
      <c r="B872" s="83">
        <v>2.8633999999999999</v>
      </c>
      <c r="C872" s="78">
        <v>2.8942999999999999</v>
      </c>
      <c r="D872" s="78">
        <v>2.8369</v>
      </c>
      <c r="E872"/>
    </row>
    <row r="873" spans="1:5">
      <c r="A873" s="18">
        <v>37818</v>
      </c>
      <c r="B873" s="83">
        <v>2.8673000000000002</v>
      </c>
      <c r="C873" s="78">
        <v>2.8963000000000001</v>
      </c>
      <c r="D873" s="78">
        <v>2.8389000000000002</v>
      </c>
      <c r="E873"/>
    </row>
    <row r="874" spans="1:5">
      <c r="A874" s="18">
        <v>37819</v>
      </c>
      <c r="B874" s="83">
        <v>2.9195000000000002</v>
      </c>
      <c r="C874" s="78">
        <v>2.9152</v>
      </c>
      <c r="D874" s="78">
        <v>2.8574000000000002</v>
      </c>
      <c r="E874"/>
    </row>
    <row r="875" spans="1:5">
      <c r="A875" s="18">
        <v>37820</v>
      </c>
      <c r="B875" s="83">
        <v>2.9112</v>
      </c>
      <c r="C875" s="78">
        <v>2.9331</v>
      </c>
      <c r="D875" s="78">
        <v>2.8751000000000002</v>
      </c>
      <c r="E875"/>
    </row>
    <row r="876" spans="1:5">
      <c r="A876" s="18">
        <v>37823</v>
      </c>
      <c r="B876" s="83">
        <v>2.9108999999999998</v>
      </c>
      <c r="C876" s="78">
        <v>2.9361000000000002</v>
      </c>
      <c r="D876" s="78">
        <v>2.8778999999999999</v>
      </c>
      <c r="E876"/>
    </row>
    <row r="877" spans="1:5">
      <c r="A877" s="18">
        <v>37824</v>
      </c>
      <c r="B877" s="83">
        <v>2.8866999999999998</v>
      </c>
      <c r="C877" s="78">
        <v>2.9247999999999998</v>
      </c>
      <c r="D877" s="78">
        <v>2.8668</v>
      </c>
      <c r="E877"/>
    </row>
    <row r="878" spans="1:5">
      <c r="A878" s="18">
        <v>37825</v>
      </c>
      <c r="B878" s="83">
        <v>2.8871000000000002</v>
      </c>
      <c r="C878" s="78">
        <v>2.9081999999999999</v>
      </c>
      <c r="D878" s="78">
        <v>2.8506</v>
      </c>
      <c r="E878"/>
    </row>
    <row r="879" spans="1:5">
      <c r="A879" s="18">
        <v>37826</v>
      </c>
      <c r="B879" s="83">
        <v>2.8542999999999998</v>
      </c>
      <c r="C879" s="78">
        <v>2.8915000000000002</v>
      </c>
      <c r="D879" s="78">
        <v>2.8342999999999998</v>
      </c>
      <c r="E879"/>
    </row>
    <row r="880" spans="1:5">
      <c r="A880" s="18">
        <v>37827</v>
      </c>
      <c r="B880" s="83">
        <v>2.8544999999999998</v>
      </c>
      <c r="C880" s="78">
        <v>2.8767</v>
      </c>
      <c r="D880" s="78">
        <v>2.8197000000000001</v>
      </c>
      <c r="E880"/>
    </row>
    <row r="881" spans="1:5">
      <c r="A881" s="18">
        <v>37830</v>
      </c>
      <c r="B881" s="83">
        <v>2.8591000000000002</v>
      </c>
      <c r="C881" s="78">
        <v>2.8879000000000001</v>
      </c>
      <c r="D881" s="78">
        <v>2.8307000000000002</v>
      </c>
      <c r="E881"/>
    </row>
    <row r="882" spans="1:5">
      <c r="A882" s="18">
        <v>37831</v>
      </c>
      <c r="B882" s="83">
        <v>2.8496000000000001</v>
      </c>
      <c r="C882" s="78">
        <v>2.8763000000000001</v>
      </c>
      <c r="D882" s="78">
        <v>2.8193000000000001</v>
      </c>
      <c r="E882"/>
    </row>
    <row r="883" spans="1:5">
      <c r="A883" s="18">
        <v>37832</v>
      </c>
      <c r="B883" s="83">
        <v>2.8245</v>
      </c>
      <c r="C883" s="78">
        <v>2.8664000000000001</v>
      </c>
      <c r="D883" s="78">
        <v>2.8096000000000001</v>
      </c>
      <c r="E883"/>
    </row>
    <row r="884" spans="1:5">
      <c r="A884" s="18">
        <v>37833</v>
      </c>
      <c r="B884" s="83">
        <v>2.8336999999999999</v>
      </c>
      <c r="C884" s="78">
        <v>2.8452000000000002</v>
      </c>
      <c r="D884" s="78">
        <v>2.7888000000000002</v>
      </c>
      <c r="E884"/>
    </row>
    <row r="885" spans="1:5">
      <c r="A885" s="18">
        <v>37834</v>
      </c>
      <c r="B885" s="83">
        <v>2.8323</v>
      </c>
      <c r="C885" s="78">
        <v>2.8532999999999999</v>
      </c>
      <c r="D885" s="78">
        <v>2.7967</v>
      </c>
      <c r="E885"/>
    </row>
    <row r="886" spans="1:5">
      <c r="A886" s="18">
        <v>37837</v>
      </c>
      <c r="B886" s="83">
        <v>2.8512</v>
      </c>
      <c r="C886" s="78">
        <v>2.8839999999999999</v>
      </c>
      <c r="D886" s="78">
        <v>2.8268</v>
      </c>
      <c r="E886"/>
    </row>
    <row r="887" spans="1:5">
      <c r="A887" s="18">
        <v>37838</v>
      </c>
      <c r="B887" s="83">
        <v>2.8445</v>
      </c>
      <c r="C887" s="78">
        <v>2.8786</v>
      </c>
      <c r="D887" s="78">
        <v>2.8216000000000001</v>
      </c>
      <c r="E887"/>
    </row>
    <row r="888" spans="1:5">
      <c r="A888" s="18">
        <v>37839</v>
      </c>
      <c r="B888" s="83">
        <v>2.8538000000000001</v>
      </c>
      <c r="C888" s="78">
        <v>2.8807</v>
      </c>
      <c r="D888" s="78">
        <v>2.8237000000000001</v>
      </c>
      <c r="E888"/>
    </row>
    <row r="889" spans="1:5">
      <c r="A889" s="18">
        <v>37840</v>
      </c>
      <c r="B889" s="83">
        <v>2.8441000000000001</v>
      </c>
      <c r="C889" s="78">
        <v>2.8776999999999999</v>
      </c>
      <c r="D889" s="78">
        <v>2.8207</v>
      </c>
      <c r="E889"/>
    </row>
    <row r="890" spans="1:5">
      <c r="A890" s="18">
        <v>37841</v>
      </c>
      <c r="B890" s="83">
        <v>2.8370000000000002</v>
      </c>
      <c r="C890" s="78">
        <v>2.8772000000000002</v>
      </c>
      <c r="D890" s="78">
        <v>2.8201999999999998</v>
      </c>
      <c r="E890"/>
    </row>
    <row r="891" spans="1:5">
      <c r="A891" s="18">
        <v>37844</v>
      </c>
      <c r="B891" s="83">
        <v>2.8399000000000001</v>
      </c>
      <c r="C891" s="78">
        <v>2.8694999999999999</v>
      </c>
      <c r="D891" s="78">
        <v>2.8127</v>
      </c>
      <c r="E891"/>
    </row>
    <row r="892" spans="1:5">
      <c r="A892" s="18">
        <v>37845</v>
      </c>
      <c r="B892" s="83">
        <v>2.8336999999999999</v>
      </c>
      <c r="C892" s="78">
        <v>2.8671000000000002</v>
      </c>
      <c r="D892" s="78">
        <v>2.8102999999999998</v>
      </c>
      <c r="E892"/>
    </row>
    <row r="893" spans="1:5">
      <c r="A893" s="18">
        <v>37846</v>
      </c>
      <c r="B893" s="83">
        <v>2.8285999999999998</v>
      </c>
      <c r="C893" s="78">
        <v>2.8569</v>
      </c>
      <c r="D893" s="78">
        <v>2.8003</v>
      </c>
      <c r="E893"/>
    </row>
    <row r="894" spans="1:5">
      <c r="A894" s="18">
        <v>37847</v>
      </c>
      <c r="B894" s="83">
        <v>2.8334000000000001</v>
      </c>
      <c r="C894" s="78">
        <v>2.8572000000000002</v>
      </c>
      <c r="D894" s="78">
        <v>2.8006000000000002</v>
      </c>
      <c r="E894"/>
    </row>
    <row r="895" spans="1:5">
      <c r="A895" s="18">
        <v>37851</v>
      </c>
      <c r="B895" s="83">
        <v>2.8264999999999998</v>
      </c>
      <c r="C895" s="78">
        <v>2.8567999999999998</v>
      </c>
      <c r="D895" s="78">
        <v>2.8001999999999998</v>
      </c>
      <c r="E895"/>
    </row>
    <row r="896" spans="1:5">
      <c r="A896" s="18">
        <v>37852</v>
      </c>
      <c r="B896" s="83">
        <v>2.8199000000000001</v>
      </c>
      <c r="C896" s="78">
        <v>2.8523999999999998</v>
      </c>
      <c r="D896" s="78">
        <v>2.7959999999999998</v>
      </c>
      <c r="E896"/>
    </row>
    <row r="897" spans="1:5">
      <c r="A897" s="18">
        <v>37853</v>
      </c>
      <c r="B897" s="83">
        <v>2.8279000000000001</v>
      </c>
      <c r="C897" s="78">
        <v>2.8496000000000001</v>
      </c>
      <c r="D897" s="78">
        <v>2.7932000000000001</v>
      </c>
      <c r="E897"/>
    </row>
    <row r="898" spans="1:5">
      <c r="A898" s="18">
        <v>37854</v>
      </c>
      <c r="B898" s="83">
        <v>2.8228</v>
      </c>
      <c r="C898" s="78">
        <v>2.8624999999999998</v>
      </c>
      <c r="D898" s="78">
        <v>2.8058999999999998</v>
      </c>
      <c r="E898"/>
    </row>
    <row r="899" spans="1:5">
      <c r="A899" s="18">
        <v>37855</v>
      </c>
      <c r="B899" s="83">
        <v>2.8321999999999998</v>
      </c>
      <c r="C899" s="78">
        <v>2.8582000000000001</v>
      </c>
      <c r="D899" s="78">
        <v>2.8016000000000001</v>
      </c>
      <c r="E899"/>
    </row>
    <row r="900" spans="1:5">
      <c r="A900" s="18">
        <v>37858</v>
      </c>
      <c r="B900" s="83">
        <v>2.8308</v>
      </c>
      <c r="C900" s="78">
        <v>2.8574999999999999</v>
      </c>
      <c r="D900" s="78">
        <v>2.8008999999999999</v>
      </c>
      <c r="E900"/>
    </row>
    <row r="901" spans="1:5">
      <c r="A901" s="18">
        <v>37859</v>
      </c>
      <c r="B901" s="83">
        <v>2.8351000000000002</v>
      </c>
      <c r="C901" s="78">
        <v>2.8597999999999999</v>
      </c>
      <c r="D901" s="78">
        <v>2.8031999999999999</v>
      </c>
      <c r="E901"/>
    </row>
    <row r="902" spans="1:5">
      <c r="A902" s="18">
        <v>37860</v>
      </c>
      <c r="B902" s="83">
        <v>2.8401999999999998</v>
      </c>
      <c r="C902" s="78">
        <v>2.8641000000000001</v>
      </c>
      <c r="D902" s="78">
        <v>2.8073000000000001</v>
      </c>
      <c r="E902"/>
    </row>
    <row r="903" spans="1:5">
      <c r="A903" s="18">
        <v>37861</v>
      </c>
      <c r="B903" s="83">
        <v>2.8262</v>
      </c>
      <c r="C903" s="78">
        <v>2.8658999999999999</v>
      </c>
      <c r="D903" s="78">
        <v>2.8090999999999999</v>
      </c>
      <c r="E903"/>
    </row>
    <row r="904" spans="1:5">
      <c r="A904" s="18">
        <v>37862</v>
      </c>
      <c r="B904" s="83">
        <v>2.8355000000000001</v>
      </c>
      <c r="C904" s="78">
        <v>2.8525</v>
      </c>
      <c r="D904" s="78">
        <v>2.7961</v>
      </c>
      <c r="E904"/>
    </row>
    <row r="905" spans="1:5">
      <c r="A905" s="18">
        <v>37865</v>
      </c>
      <c r="B905" s="83">
        <v>2.8334999999999999</v>
      </c>
      <c r="C905" s="78">
        <v>2.8654999999999999</v>
      </c>
      <c r="D905" s="78">
        <v>2.8087</v>
      </c>
      <c r="E905"/>
    </row>
    <row r="906" spans="1:5">
      <c r="A906" s="18">
        <v>37866</v>
      </c>
      <c r="B906" s="83">
        <v>2.8338999999999999</v>
      </c>
      <c r="C906" s="78">
        <v>2.8637000000000001</v>
      </c>
      <c r="D906" s="78">
        <v>2.8069000000000002</v>
      </c>
      <c r="E906"/>
    </row>
    <row r="907" spans="1:5">
      <c r="A907" s="18">
        <v>37867</v>
      </c>
      <c r="B907" s="83">
        <v>2.8466</v>
      </c>
      <c r="C907" s="78">
        <v>2.8681000000000001</v>
      </c>
      <c r="D907" s="78">
        <v>2.8113000000000001</v>
      </c>
      <c r="E907"/>
    </row>
    <row r="908" spans="1:5">
      <c r="A908" s="18">
        <v>37868</v>
      </c>
      <c r="B908" s="83">
        <v>2.8369</v>
      </c>
      <c r="C908" s="78">
        <v>2.8647999999999998</v>
      </c>
      <c r="D908" s="78">
        <v>2.8079999999999998</v>
      </c>
      <c r="E908"/>
    </row>
    <row r="909" spans="1:5">
      <c r="A909" s="18">
        <v>37869</v>
      </c>
      <c r="B909" s="83">
        <v>2.8647999999999998</v>
      </c>
      <c r="C909" s="78">
        <v>2.8702999999999999</v>
      </c>
      <c r="D909" s="78">
        <v>2.8134999999999999</v>
      </c>
      <c r="E909"/>
    </row>
    <row r="910" spans="1:5">
      <c r="A910" s="18">
        <v>37872</v>
      </c>
      <c r="B910" s="83">
        <v>2.8797999999999999</v>
      </c>
      <c r="C910" s="78">
        <v>2.9257</v>
      </c>
      <c r="D910" s="78">
        <v>2.8677000000000001</v>
      </c>
      <c r="E910"/>
    </row>
    <row r="911" spans="1:5">
      <c r="A911" s="18">
        <v>37873</v>
      </c>
      <c r="B911" s="83">
        <v>2.8681999999999999</v>
      </c>
      <c r="C911" s="78">
        <v>2.9028999999999998</v>
      </c>
      <c r="D911" s="78">
        <v>2.8454999999999999</v>
      </c>
      <c r="E911"/>
    </row>
    <row r="912" spans="1:5">
      <c r="A912" s="18">
        <v>37874</v>
      </c>
      <c r="B912" s="83">
        <v>2.8647999999999998</v>
      </c>
      <c r="C912" s="78">
        <v>2.9028</v>
      </c>
      <c r="D912" s="78">
        <v>2.8454000000000002</v>
      </c>
      <c r="E912"/>
    </row>
    <row r="913" spans="1:5">
      <c r="A913" s="18">
        <v>37875</v>
      </c>
      <c r="B913" s="83">
        <v>2.8549000000000002</v>
      </c>
      <c r="C913" s="78">
        <v>2.8896000000000002</v>
      </c>
      <c r="D913" s="78">
        <v>2.8323999999999998</v>
      </c>
      <c r="E913"/>
    </row>
    <row r="914" spans="1:5">
      <c r="A914" s="18">
        <v>37876</v>
      </c>
      <c r="B914" s="83">
        <v>2.8563999999999998</v>
      </c>
      <c r="C914" s="78">
        <v>2.8784999999999998</v>
      </c>
      <c r="D914" s="78">
        <v>2.8214999999999999</v>
      </c>
      <c r="E914"/>
    </row>
    <row r="915" spans="1:5">
      <c r="A915" s="18">
        <v>37879</v>
      </c>
      <c r="B915" s="83">
        <v>2.8506999999999998</v>
      </c>
      <c r="C915" s="78">
        <v>2.8898999999999999</v>
      </c>
      <c r="D915" s="78">
        <v>2.8327</v>
      </c>
      <c r="E915"/>
    </row>
    <row r="916" spans="1:5">
      <c r="A916" s="18">
        <v>37880</v>
      </c>
      <c r="B916" s="83">
        <v>2.8715000000000002</v>
      </c>
      <c r="C916" s="78">
        <v>2.8929</v>
      </c>
      <c r="D916" s="78">
        <v>2.8357000000000001</v>
      </c>
      <c r="E916"/>
    </row>
    <row r="917" spans="1:5">
      <c r="A917" s="18">
        <v>37881</v>
      </c>
      <c r="B917" s="83">
        <v>2.9095</v>
      </c>
      <c r="C917" s="78">
        <v>2.9083999999999999</v>
      </c>
      <c r="D917" s="78">
        <v>2.8508</v>
      </c>
      <c r="E917"/>
    </row>
    <row r="918" spans="1:5">
      <c r="A918" s="18">
        <v>37882</v>
      </c>
      <c r="B918" s="83">
        <v>2.9119999999999999</v>
      </c>
      <c r="C918" s="78">
        <v>2.9466999999999999</v>
      </c>
      <c r="D918" s="78">
        <v>2.8883000000000001</v>
      </c>
      <c r="E918"/>
    </row>
    <row r="919" spans="1:5">
      <c r="A919" s="18">
        <v>37883</v>
      </c>
      <c r="B919" s="83">
        <v>2.8854000000000002</v>
      </c>
      <c r="C919" s="78">
        <v>2.9302999999999999</v>
      </c>
      <c r="D919" s="78">
        <v>2.8723000000000001</v>
      </c>
      <c r="E919"/>
    </row>
    <row r="920" spans="1:5">
      <c r="A920" s="18">
        <v>37886</v>
      </c>
      <c r="B920" s="83">
        <v>2.9058999999999999</v>
      </c>
      <c r="C920" s="78">
        <v>2.9072</v>
      </c>
      <c r="D920" s="78">
        <v>2.8496000000000001</v>
      </c>
      <c r="E920"/>
    </row>
    <row r="921" spans="1:5">
      <c r="A921" s="18">
        <v>37887</v>
      </c>
      <c r="B921" s="83">
        <v>2.8984000000000001</v>
      </c>
      <c r="C921" s="78">
        <v>2.9215</v>
      </c>
      <c r="D921" s="78">
        <v>2.8637000000000001</v>
      </c>
      <c r="E921"/>
    </row>
    <row r="922" spans="1:5">
      <c r="A922" s="18">
        <v>37888</v>
      </c>
      <c r="B922" s="83">
        <v>2.8906999999999998</v>
      </c>
      <c r="C922" s="78">
        <v>2.9201000000000001</v>
      </c>
      <c r="D922" s="78">
        <v>2.8622999999999998</v>
      </c>
      <c r="E922"/>
    </row>
    <row r="923" spans="1:5">
      <c r="A923" s="18">
        <v>37889</v>
      </c>
      <c r="B923" s="83">
        <v>2.9073000000000002</v>
      </c>
      <c r="C923" s="78">
        <v>2.9196</v>
      </c>
      <c r="D923" s="78">
        <v>2.8618000000000001</v>
      </c>
      <c r="E923"/>
    </row>
    <row r="924" spans="1:5">
      <c r="A924" s="18">
        <v>37890</v>
      </c>
      <c r="B924" s="83">
        <v>2.9443999999999999</v>
      </c>
      <c r="C924" s="78">
        <v>2.9379</v>
      </c>
      <c r="D924" s="78">
        <v>2.8797000000000001</v>
      </c>
      <c r="E924"/>
    </row>
    <row r="925" spans="1:5">
      <c r="A925" s="18">
        <v>37893</v>
      </c>
      <c r="B925" s="83">
        <v>2.9544000000000001</v>
      </c>
      <c r="C925" s="78">
        <v>2.9622999999999999</v>
      </c>
      <c r="D925" s="78">
        <v>2.9037000000000002</v>
      </c>
      <c r="E925"/>
    </row>
    <row r="926" spans="1:5">
      <c r="A926" s="18">
        <v>37894</v>
      </c>
      <c r="B926" s="83">
        <v>3.0173000000000001</v>
      </c>
      <c r="C926" s="78">
        <v>2.9813999999999998</v>
      </c>
      <c r="D926" s="78">
        <v>2.9224000000000001</v>
      </c>
      <c r="E926"/>
    </row>
    <row r="927" spans="1:5">
      <c r="A927" s="18">
        <v>37895</v>
      </c>
      <c r="B927" s="83">
        <v>2.9647000000000001</v>
      </c>
      <c r="C927" s="78">
        <v>3.0331999999999999</v>
      </c>
      <c r="D927" s="78">
        <v>2.9731999999999998</v>
      </c>
      <c r="E927"/>
    </row>
    <row r="928" spans="1:5">
      <c r="A928" s="18">
        <v>37896</v>
      </c>
      <c r="B928" s="83">
        <v>2.9641999999999999</v>
      </c>
      <c r="C928" s="78">
        <v>3.0026000000000002</v>
      </c>
      <c r="D928" s="78">
        <v>2.9432</v>
      </c>
      <c r="E928"/>
    </row>
    <row r="929" spans="1:5">
      <c r="A929" s="18">
        <v>37897</v>
      </c>
      <c r="B929" s="83">
        <v>2.9468000000000001</v>
      </c>
      <c r="C929" s="78">
        <v>2.9802</v>
      </c>
      <c r="D929" s="78">
        <v>2.9211999999999998</v>
      </c>
      <c r="E929"/>
    </row>
    <row r="930" spans="1:5">
      <c r="A930" s="18">
        <v>37900</v>
      </c>
      <c r="B930" s="83">
        <v>2.9336000000000002</v>
      </c>
      <c r="C930" s="78">
        <v>2.9586999999999999</v>
      </c>
      <c r="D930" s="78">
        <v>2.9001000000000001</v>
      </c>
      <c r="E930"/>
    </row>
    <row r="931" spans="1:5">
      <c r="A931" s="18">
        <v>37901</v>
      </c>
      <c r="B931" s="83">
        <v>2.948</v>
      </c>
      <c r="C931" s="78">
        <v>2.9683999999999999</v>
      </c>
      <c r="D931" s="78">
        <v>2.9096000000000002</v>
      </c>
      <c r="E931"/>
    </row>
    <row r="932" spans="1:5">
      <c r="A932" s="18">
        <v>37902</v>
      </c>
      <c r="B932" s="83">
        <v>2.9422999999999999</v>
      </c>
      <c r="C932" s="78">
        <v>2.9735999999999998</v>
      </c>
      <c r="D932" s="78">
        <v>2.9148000000000001</v>
      </c>
      <c r="E932"/>
    </row>
    <row r="933" spans="1:5">
      <c r="A933" s="18">
        <v>37903</v>
      </c>
      <c r="B933" s="83">
        <v>2.9117000000000002</v>
      </c>
      <c r="C933" s="78">
        <v>2.9573999999999998</v>
      </c>
      <c r="D933" s="78">
        <v>2.8988</v>
      </c>
      <c r="E933"/>
    </row>
    <row r="934" spans="1:5">
      <c r="A934" s="18">
        <v>37904</v>
      </c>
      <c r="B934" s="83">
        <v>2.9306000000000001</v>
      </c>
      <c r="C934" s="78">
        <v>2.9315000000000002</v>
      </c>
      <c r="D934" s="78">
        <v>2.8734999999999999</v>
      </c>
      <c r="E934"/>
    </row>
    <row r="935" spans="1:5">
      <c r="A935" s="18">
        <v>37907</v>
      </c>
      <c r="B935" s="83">
        <v>2.9121999999999999</v>
      </c>
      <c r="C935" s="78">
        <v>2.9811000000000001</v>
      </c>
      <c r="D935" s="78">
        <v>2.9220999999999999</v>
      </c>
      <c r="E935"/>
    </row>
    <row r="936" spans="1:5">
      <c r="A936" s="18">
        <v>37908</v>
      </c>
      <c r="B936" s="83">
        <v>2.9232999999999998</v>
      </c>
      <c r="C936" s="78">
        <v>2.9491999999999998</v>
      </c>
      <c r="D936" s="78">
        <v>2.8908</v>
      </c>
      <c r="E936"/>
    </row>
    <row r="937" spans="1:5">
      <c r="A937" s="18">
        <v>37909</v>
      </c>
      <c r="B937" s="83">
        <v>2.9506000000000001</v>
      </c>
      <c r="C937" s="78">
        <v>2.9670999999999998</v>
      </c>
      <c r="D937" s="78">
        <v>2.9083000000000001</v>
      </c>
      <c r="E937"/>
    </row>
    <row r="938" spans="1:5">
      <c r="A938" s="18">
        <v>37910</v>
      </c>
      <c r="B938" s="83">
        <v>2.9741</v>
      </c>
      <c r="C938" s="78">
        <v>2.9613999999999998</v>
      </c>
      <c r="D938" s="78">
        <v>2.9028</v>
      </c>
      <c r="E938"/>
    </row>
    <row r="939" spans="1:5">
      <c r="A939" s="18">
        <v>37911</v>
      </c>
      <c r="B939" s="83">
        <v>2.9702000000000002</v>
      </c>
      <c r="C939" s="78">
        <v>3.0171999999999999</v>
      </c>
      <c r="D939" s="78">
        <v>2.9573999999999998</v>
      </c>
      <c r="E939"/>
    </row>
    <row r="940" spans="1:5">
      <c r="A940" s="18">
        <v>37914</v>
      </c>
      <c r="B940" s="83">
        <v>2.9762</v>
      </c>
      <c r="C940" s="78">
        <v>2.9851000000000001</v>
      </c>
      <c r="D940" s="78">
        <v>2.9258999999999999</v>
      </c>
      <c r="E940"/>
    </row>
    <row r="941" spans="1:5">
      <c r="A941" s="18">
        <v>37915</v>
      </c>
      <c r="B941" s="83">
        <v>2.9556</v>
      </c>
      <c r="C941" s="78">
        <v>2.9918</v>
      </c>
      <c r="D941" s="78">
        <v>2.9325999999999999</v>
      </c>
      <c r="E941"/>
    </row>
    <row r="942" spans="1:5">
      <c r="A942" s="18">
        <v>37916</v>
      </c>
      <c r="B942" s="83">
        <v>2.9701</v>
      </c>
      <c r="C942" s="78">
        <v>2.9931000000000001</v>
      </c>
      <c r="D942" s="78">
        <v>2.9339</v>
      </c>
      <c r="E942"/>
    </row>
    <row r="943" spans="1:5">
      <c r="A943" s="18">
        <v>37917</v>
      </c>
      <c r="B943" s="83">
        <v>3.0045000000000002</v>
      </c>
      <c r="C943" s="78">
        <v>3.0099</v>
      </c>
      <c r="D943" s="78">
        <v>2.9502999999999999</v>
      </c>
      <c r="E943"/>
    </row>
    <row r="944" spans="1:5">
      <c r="A944" s="18">
        <v>37918</v>
      </c>
      <c r="B944" s="83">
        <v>3.0032000000000001</v>
      </c>
      <c r="C944" s="78">
        <v>3.0535000000000001</v>
      </c>
      <c r="D944" s="78">
        <v>2.9931000000000001</v>
      </c>
      <c r="E944"/>
    </row>
    <row r="945" spans="1:5">
      <c r="A945" s="18">
        <v>37921</v>
      </c>
      <c r="B945" s="83">
        <v>3.0118999999999998</v>
      </c>
      <c r="C945" s="78">
        <v>3.0545</v>
      </c>
      <c r="D945" s="78">
        <v>2.9941</v>
      </c>
      <c r="E945"/>
    </row>
    <row r="946" spans="1:5">
      <c r="A946" s="18">
        <v>37922</v>
      </c>
      <c r="B946" s="83">
        <v>3.0066999999999999</v>
      </c>
      <c r="C946" s="78">
        <v>3.0436000000000001</v>
      </c>
      <c r="D946" s="78">
        <v>2.9834000000000001</v>
      </c>
      <c r="E946"/>
    </row>
    <row r="947" spans="1:5">
      <c r="A947" s="18">
        <v>37923</v>
      </c>
      <c r="B947" s="83">
        <v>2.9941</v>
      </c>
      <c r="C947" s="78">
        <v>3.0192000000000001</v>
      </c>
      <c r="D947" s="78">
        <v>2.9594</v>
      </c>
      <c r="E947"/>
    </row>
    <row r="948" spans="1:5">
      <c r="A948" s="18">
        <v>37924</v>
      </c>
      <c r="B948" s="83">
        <v>2.9996</v>
      </c>
      <c r="C948" s="78">
        <v>3.0407000000000002</v>
      </c>
      <c r="D948" s="78">
        <v>2.9805000000000001</v>
      </c>
      <c r="E948"/>
    </row>
    <row r="949" spans="1:5">
      <c r="A949" s="18">
        <v>37925</v>
      </c>
      <c r="B949" s="83">
        <v>3.0222000000000002</v>
      </c>
      <c r="C949" s="78">
        <v>3.0533000000000001</v>
      </c>
      <c r="D949" s="78">
        <v>2.9929000000000001</v>
      </c>
      <c r="E949"/>
    </row>
    <row r="950" spans="1:5">
      <c r="A950" s="18">
        <v>37928</v>
      </c>
      <c r="B950" s="83">
        <v>2.9975000000000001</v>
      </c>
      <c r="C950" s="78">
        <v>3.0581</v>
      </c>
      <c r="D950" s="78">
        <v>2.9975000000000001</v>
      </c>
      <c r="E950"/>
    </row>
    <row r="951" spans="1:5">
      <c r="A951" s="18">
        <v>37929</v>
      </c>
      <c r="B951" s="83">
        <v>2.9657</v>
      </c>
      <c r="C951" s="78">
        <v>3.0226999999999999</v>
      </c>
      <c r="D951" s="78">
        <v>2.9628999999999999</v>
      </c>
      <c r="E951"/>
    </row>
    <row r="952" spans="1:5">
      <c r="A952" s="18">
        <v>37930</v>
      </c>
      <c r="B952" s="83">
        <v>2.9245000000000001</v>
      </c>
      <c r="C952" s="78">
        <v>2.9876999999999998</v>
      </c>
      <c r="D952" s="78">
        <v>2.9285000000000001</v>
      </c>
      <c r="E952"/>
    </row>
    <row r="953" spans="1:5">
      <c r="A953" s="18">
        <v>37931</v>
      </c>
      <c r="B953" s="83">
        <v>2.9420000000000002</v>
      </c>
      <c r="C953" s="78">
        <v>2.9714</v>
      </c>
      <c r="D953" s="78">
        <v>2.9125999999999999</v>
      </c>
      <c r="E953"/>
    </row>
    <row r="954" spans="1:5">
      <c r="A954" s="18">
        <v>37932</v>
      </c>
      <c r="B954" s="83">
        <v>2.9207999999999998</v>
      </c>
      <c r="C954" s="78">
        <v>2.9565999999999999</v>
      </c>
      <c r="D954" s="78">
        <v>2.8980000000000001</v>
      </c>
      <c r="E954"/>
    </row>
    <row r="955" spans="1:5">
      <c r="A955" s="18">
        <v>37935</v>
      </c>
      <c r="B955" s="83">
        <v>2.9167999999999998</v>
      </c>
      <c r="C955" s="78">
        <v>2.9487999999999999</v>
      </c>
      <c r="D955" s="78">
        <v>2.8904000000000001</v>
      </c>
      <c r="E955"/>
    </row>
    <row r="956" spans="1:5">
      <c r="A956" s="18">
        <v>37937</v>
      </c>
      <c r="B956" s="83">
        <v>2.9287000000000001</v>
      </c>
      <c r="C956" s="78">
        <v>2.9472</v>
      </c>
      <c r="D956" s="78">
        <v>2.8887999999999998</v>
      </c>
      <c r="E956"/>
    </row>
    <row r="957" spans="1:5">
      <c r="A957" s="18">
        <v>37938</v>
      </c>
      <c r="B957" s="83">
        <v>2.9174000000000002</v>
      </c>
      <c r="C957" s="78">
        <v>2.9478</v>
      </c>
      <c r="D957" s="78">
        <v>2.8894000000000002</v>
      </c>
      <c r="E957"/>
    </row>
    <row r="958" spans="1:5">
      <c r="A958" s="18">
        <v>37939</v>
      </c>
      <c r="B958" s="83">
        <v>2.9138999999999999</v>
      </c>
      <c r="C958" s="78">
        <v>2.9355000000000002</v>
      </c>
      <c r="D958" s="78">
        <v>2.8773</v>
      </c>
      <c r="E958"/>
    </row>
    <row r="959" spans="1:5">
      <c r="A959" s="18">
        <v>37942</v>
      </c>
      <c r="B959" s="83">
        <v>2.9331999999999998</v>
      </c>
      <c r="C959" s="78">
        <v>2.9535999999999998</v>
      </c>
      <c r="D959" s="78">
        <v>2.8952</v>
      </c>
      <c r="E959"/>
    </row>
    <row r="960" spans="1:5">
      <c r="A960" s="18">
        <v>37943</v>
      </c>
      <c r="B960" s="83">
        <v>2.9472</v>
      </c>
      <c r="C960" s="78">
        <v>2.9643999999999999</v>
      </c>
      <c r="D960" s="78">
        <v>2.9056000000000002</v>
      </c>
      <c r="E960"/>
    </row>
    <row r="961" spans="1:5">
      <c r="A961" s="18">
        <v>37944</v>
      </c>
      <c r="B961" s="83">
        <v>2.9765999999999999</v>
      </c>
      <c r="C961" s="78">
        <v>2.9815999999999998</v>
      </c>
      <c r="D961" s="78">
        <v>2.9226000000000001</v>
      </c>
      <c r="E961"/>
    </row>
    <row r="962" spans="1:5">
      <c r="A962" s="18">
        <v>37945</v>
      </c>
      <c r="B962" s="83">
        <v>2.9828999999999999</v>
      </c>
      <c r="C962" s="78">
        <v>3.0110000000000001</v>
      </c>
      <c r="D962" s="78">
        <v>2.9514</v>
      </c>
      <c r="E962"/>
    </row>
    <row r="963" spans="1:5">
      <c r="A963" s="18">
        <v>37946</v>
      </c>
      <c r="B963" s="83">
        <v>3.0081000000000002</v>
      </c>
      <c r="C963" s="78">
        <v>3.0242</v>
      </c>
      <c r="D963" s="78">
        <v>2.9643999999999999</v>
      </c>
      <c r="E963"/>
    </row>
    <row r="964" spans="1:5">
      <c r="A964" s="18">
        <v>37949</v>
      </c>
      <c r="B964" s="83">
        <v>2.9994000000000001</v>
      </c>
      <c r="C964" s="78">
        <v>3.0464000000000002</v>
      </c>
      <c r="D964" s="78">
        <v>2.9860000000000002</v>
      </c>
      <c r="E964"/>
    </row>
    <row r="965" spans="1:5">
      <c r="A965" s="18">
        <v>37950</v>
      </c>
      <c r="B965" s="83">
        <v>2.9916999999999998</v>
      </c>
      <c r="C965" s="78">
        <v>3.0196999999999998</v>
      </c>
      <c r="D965" s="78">
        <v>2.9599000000000002</v>
      </c>
      <c r="E965"/>
    </row>
    <row r="966" spans="1:5">
      <c r="A966" s="18">
        <v>37951</v>
      </c>
      <c r="B966" s="83">
        <v>3.0038</v>
      </c>
      <c r="C966" s="78">
        <v>3.0207999999999999</v>
      </c>
      <c r="D966" s="78">
        <v>2.9609999999999999</v>
      </c>
      <c r="E966"/>
    </row>
    <row r="967" spans="1:5">
      <c r="A967" s="18">
        <v>37952</v>
      </c>
      <c r="B967" s="83">
        <v>3.0141</v>
      </c>
      <c r="C967" s="78">
        <v>3.0352000000000001</v>
      </c>
      <c r="D967" s="78">
        <v>2.9750000000000001</v>
      </c>
      <c r="E967"/>
    </row>
    <row r="968" spans="1:5">
      <c r="A968" s="18">
        <v>37953</v>
      </c>
      <c r="B968" s="83">
        <v>3.0468999999999999</v>
      </c>
      <c r="C968" s="78">
        <v>3.0425</v>
      </c>
      <c r="D968" s="78">
        <v>2.9823</v>
      </c>
      <c r="E968"/>
    </row>
    <row r="969" spans="1:5">
      <c r="A969" s="18">
        <v>37956</v>
      </c>
      <c r="B969" s="83">
        <v>2.9969999999999999</v>
      </c>
      <c r="C969" s="78">
        <v>3.0575999999999999</v>
      </c>
      <c r="D969" s="78">
        <v>2.9969999999999999</v>
      </c>
      <c r="E969"/>
    </row>
    <row r="970" spans="1:5">
      <c r="A970" s="18">
        <v>37957</v>
      </c>
      <c r="B970" s="83">
        <v>2.9996999999999998</v>
      </c>
      <c r="C970" s="78">
        <v>3.0283000000000002</v>
      </c>
      <c r="D970" s="78">
        <v>2.9683000000000002</v>
      </c>
      <c r="E970"/>
    </row>
    <row r="971" spans="1:5">
      <c r="A971" s="18">
        <v>37958</v>
      </c>
      <c r="B971" s="83">
        <v>2.9948999999999999</v>
      </c>
      <c r="C971" s="78">
        <v>3.0293000000000001</v>
      </c>
      <c r="D971" s="78">
        <v>2.9693000000000001</v>
      </c>
      <c r="E971"/>
    </row>
    <row r="972" spans="1:5">
      <c r="A972" s="18">
        <v>37959</v>
      </c>
      <c r="B972" s="83">
        <v>2.9746000000000001</v>
      </c>
      <c r="C972" s="78">
        <v>3.0152000000000001</v>
      </c>
      <c r="D972" s="78">
        <v>2.9554</v>
      </c>
      <c r="E972"/>
    </row>
    <row r="973" spans="1:5">
      <c r="A973" s="18">
        <v>37960</v>
      </c>
      <c r="B973" s="83">
        <v>2.9723999999999999</v>
      </c>
      <c r="C973" s="78">
        <v>3.0184000000000002</v>
      </c>
      <c r="D973" s="78">
        <v>2.9586000000000001</v>
      </c>
      <c r="E973"/>
    </row>
    <row r="974" spans="1:5">
      <c r="A974" s="18">
        <v>37963</v>
      </c>
      <c r="B974" s="83">
        <v>3.0015000000000001</v>
      </c>
      <c r="C974" s="78">
        <v>3.0093000000000001</v>
      </c>
      <c r="D974" s="78">
        <v>2.9497</v>
      </c>
      <c r="E974"/>
    </row>
    <row r="975" spans="1:5">
      <c r="A975" s="18">
        <v>37964</v>
      </c>
      <c r="B975" s="83">
        <v>3.0196999999999998</v>
      </c>
      <c r="C975" s="78">
        <v>3.0354999999999999</v>
      </c>
      <c r="D975" s="78">
        <v>2.9752999999999998</v>
      </c>
      <c r="E975"/>
    </row>
    <row r="976" spans="1:5">
      <c r="A976" s="18">
        <v>37965</v>
      </c>
      <c r="B976" s="83">
        <v>3.0078</v>
      </c>
      <c r="C976" s="78">
        <v>3.0426000000000002</v>
      </c>
      <c r="D976" s="78">
        <v>2.9824000000000002</v>
      </c>
      <c r="E976"/>
    </row>
    <row r="977" spans="1:5">
      <c r="A977" s="18">
        <v>37966</v>
      </c>
      <c r="B977" s="83">
        <v>2.9933999999999998</v>
      </c>
      <c r="C977" s="78">
        <v>3.0404</v>
      </c>
      <c r="D977" s="78">
        <v>2.9802</v>
      </c>
      <c r="E977"/>
    </row>
    <row r="978" spans="1:5">
      <c r="A978" s="18">
        <v>37967</v>
      </c>
      <c r="B978" s="83">
        <v>3.0045000000000002</v>
      </c>
      <c r="C978" s="78">
        <v>3.0213000000000001</v>
      </c>
      <c r="D978" s="78">
        <v>2.9615</v>
      </c>
      <c r="E978"/>
    </row>
    <row r="979" spans="1:5">
      <c r="A979" s="18">
        <v>37970</v>
      </c>
      <c r="B979" s="83">
        <v>2.9992999999999999</v>
      </c>
      <c r="C979" s="78">
        <v>3.0362</v>
      </c>
      <c r="D979" s="78">
        <v>2.976</v>
      </c>
      <c r="E979"/>
    </row>
    <row r="980" spans="1:5">
      <c r="A980" s="18">
        <v>37971</v>
      </c>
      <c r="B980" s="83">
        <v>2.9809999999999999</v>
      </c>
      <c r="C980" s="78">
        <v>3.0322</v>
      </c>
      <c r="D980" s="78">
        <v>2.9722</v>
      </c>
      <c r="E980"/>
    </row>
    <row r="981" spans="1:5">
      <c r="A981" s="18">
        <v>37972</v>
      </c>
      <c r="B981" s="83">
        <v>2.9821</v>
      </c>
      <c r="C981" s="78">
        <v>3.0284</v>
      </c>
      <c r="D981" s="78">
        <v>2.9683999999999999</v>
      </c>
      <c r="E981"/>
    </row>
    <row r="982" spans="1:5">
      <c r="A982" s="18">
        <v>37973</v>
      </c>
      <c r="B982" s="83">
        <v>2.9929000000000001</v>
      </c>
      <c r="C982" s="78">
        <v>3.0182000000000002</v>
      </c>
      <c r="D982" s="78">
        <v>2.9584000000000001</v>
      </c>
      <c r="E982"/>
    </row>
    <row r="983" spans="1:5">
      <c r="A983" s="18">
        <v>37974</v>
      </c>
      <c r="B983" s="83">
        <v>2.9889999999999999</v>
      </c>
      <c r="C983" s="78">
        <v>3.0186000000000002</v>
      </c>
      <c r="D983" s="78">
        <v>2.9588000000000001</v>
      </c>
      <c r="E983"/>
    </row>
    <row r="984" spans="1:5">
      <c r="A984" s="18">
        <v>37977</v>
      </c>
      <c r="B984" s="83">
        <v>2.9889999999999999</v>
      </c>
      <c r="C984" s="78">
        <v>3.0196999999999998</v>
      </c>
      <c r="D984" s="78">
        <v>2.9599000000000002</v>
      </c>
      <c r="E984"/>
    </row>
    <row r="985" spans="1:5">
      <c r="A985" s="18">
        <v>37978</v>
      </c>
      <c r="B985" s="83">
        <v>2.9773000000000001</v>
      </c>
      <c r="C985" s="78">
        <v>3.0144000000000002</v>
      </c>
      <c r="D985" s="78">
        <v>2.9548000000000001</v>
      </c>
      <c r="E985"/>
    </row>
    <row r="986" spans="1:5">
      <c r="A986" s="18">
        <v>37979</v>
      </c>
      <c r="B986" s="83">
        <v>2.9843000000000002</v>
      </c>
      <c r="C986" s="78">
        <v>3.0032999999999999</v>
      </c>
      <c r="D986" s="78">
        <v>2.9439000000000002</v>
      </c>
      <c r="E986"/>
    </row>
    <row r="987" spans="1:5">
      <c r="A987" s="18">
        <v>37984</v>
      </c>
      <c r="B987" s="83">
        <v>2.9935999999999998</v>
      </c>
      <c r="C987" s="78">
        <v>3.0141</v>
      </c>
      <c r="D987" s="78">
        <v>2.9544999999999999</v>
      </c>
      <c r="E987"/>
    </row>
    <row r="988" spans="1:5">
      <c r="A988" s="18">
        <v>37985</v>
      </c>
      <c r="B988" s="83">
        <v>3.0129999999999999</v>
      </c>
      <c r="C988" s="78">
        <v>3.0312999999999999</v>
      </c>
      <c r="D988" s="78">
        <v>2.9712999999999998</v>
      </c>
      <c r="E988"/>
    </row>
    <row r="989" spans="1:5">
      <c r="A989" s="18">
        <v>37986</v>
      </c>
      <c r="B989" s="83">
        <v>3.0280999999999998</v>
      </c>
      <c r="C989" s="78">
        <v>3.0406</v>
      </c>
      <c r="D989" s="78">
        <v>2.9803999999999999</v>
      </c>
      <c r="E989"/>
    </row>
    <row r="990" spans="1:5">
      <c r="A990" s="18">
        <v>37988</v>
      </c>
      <c r="B990" s="84">
        <v>3.0194000000000001</v>
      </c>
      <c r="C990" s="78">
        <v>3.0583999999999998</v>
      </c>
      <c r="D990" s="78">
        <v>2.9977999999999998</v>
      </c>
      <c r="E990"/>
    </row>
    <row r="991" spans="1:5">
      <c r="A991" s="18">
        <v>37991</v>
      </c>
      <c r="B991" s="84">
        <v>3.0038</v>
      </c>
      <c r="C991" s="78">
        <v>3.0428999999999999</v>
      </c>
      <c r="D991" s="78">
        <v>2.9826999999999999</v>
      </c>
      <c r="E991"/>
    </row>
    <row r="992" spans="1:5">
      <c r="A992" s="18">
        <v>37992</v>
      </c>
      <c r="B992" s="84">
        <v>2.9838</v>
      </c>
      <c r="C992" s="78">
        <v>3.0232999999999999</v>
      </c>
      <c r="D992" s="78">
        <v>2.9634999999999998</v>
      </c>
      <c r="E992"/>
    </row>
    <row r="993" spans="1:5">
      <c r="A993" s="18">
        <v>37993</v>
      </c>
      <c r="B993" s="84">
        <v>2.9811999999999999</v>
      </c>
      <c r="C993" s="78">
        <v>3.0246</v>
      </c>
      <c r="D993" s="78">
        <v>2.9647999999999999</v>
      </c>
      <c r="E993"/>
    </row>
    <row r="994" spans="1:5">
      <c r="A994" s="18">
        <v>37994</v>
      </c>
      <c r="B994" s="84">
        <v>2.9716</v>
      </c>
      <c r="C994" s="78">
        <v>3.0036</v>
      </c>
      <c r="D994" s="78">
        <v>2.9441999999999999</v>
      </c>
      <c r="E994"/>
    </row>
    <row r="995" spans="1:5">
      <c r="A995" s="18">
        <v>37995</v>
      </c>
      <c r="B995" s="84">
        <v>2.9946999999999999</v>
      </c>
      <c r="C995" s="78">
        <v>3.0171999999999999</v>
      </c>
      <c r="D995" s="78">
        <v>2.9573999999999998</v>
      </c>
      <c r="E995"/>
    </row>
    <row r="996" spans="1:5">
      <c r="A996" s="18">
        <v>37998</v>
      </c>
      <c r="B996" s="84">
        <v>3.0017</v>
      </c>
      <c r="C996" s="78">
        <v>3.0196000000000001</v>
      </c>
      <c r="D996" s="78">
        <v>2.9598</v>
      </c>
      <c r="E996"/>
    </row>
    <row r="997" spans="1:5">
      <c r="A997" s="18">
        <v>37999</v>
      </c>
      <c r="B997" s="84">
        <v>3.0089999999999999</v>
      </c>
      <c r="C997" s="78">
        <v>3.0282</v>
      </c>
      <c r="D997" s="78">
        <v>2.9681999999999999</v>
      </c>
      <c r="E997"/>
    </row>
    <row r="998" spans="1:5">
      <c r="A998" s="18">
        <v>38000</v>
      </c>
      <c r="B998" s="84">
        <v>3.0306000000000002</v>
      </c>
      <c r="C998" s="78">
        <v>3.0525000000000002</v>
      </c>
      <c r="D998" s="78">
        <v>2.9921000000000002</v>
      </c>
      <c r="E998"/>
    </row>
    <row r="999" spans="1:5">
      <c r="A999" s="18">
        <v>38001</v>
      </c>
      <c r="B999" s="84">
        <v>3.0287999999999999</v>
      </c>
      <c r="C999" s="78">
        <v>3.0760000000000001</v>
      </c>
      <c r="D999" s="78">
        <v>3.0150000000000001</v>
      </c>
      <c r="E999"/>
    </row>
    <row r="1000" spans="1:5">
      <c r="A1000" s="18">
        <v>38002</v>
      </c>
      <c r="B1000" s="84">
        <v>3.0165000000000002</v>
      </c>
      <c r="C1000" s="78">
        <v>3.0617999999999999</v>
      </c>
      <c r="D1000" s="78">
        <v>3.0011999999999999</v>
      </c>
      <c r="E1000"/>
    </row>
    <row r="1001" spans="1:5">
      <c r="A1001" s="18">
        <v>38005</v>
      </c>
      <c r="B1001" s="84">
        <v>3.0038999999999998</v>
      </c>
      <c r="C1001" s="78">
        <v>3.0287000000000002</v>
      </c>
      <c r="D1001" s="78">
        <v>2.9687000000000001</v>
      </c>
      <c r="E1001"/>
    </row>
    <row r="1002" spans="1:5">
      <c r="A1002" s="18">
        <v>38006</v>
      </c>
      <c r="B1002" s="84">
        <v>3.0133999999999999</v>
      </c>
      <c r="C1002" s="78">
        <v>3.04</v>
      </c>
      <c r="D1002" s="78">
        <v>2.9798</v>
      </c>
      <c r="E1002"/>
    </row>
    <row r="1003" spans="1:5">
      <c r="A1003" s="18">
        <v>38007</v>
      </c>
      <c r="B1003" s="84">
        <v>3.0110999999999999</v>
      </c>
      <c r="C1003" s="78">
        <v>3.0347</v>
      </c>
      <c r="D1003" s="78">
        <v>2.9746999999999999</v>
      </c>
      <c r="E1003"/>
    </row>
    <row r="1004" spans="1:5">
      <c r="A1004" s="18">
        <v>38008</v>
      </c>
      <c r="B1004" s="84">
        <v>3.0028999999999999</v>
      </c>
      <c r="C1004" s="78">
        <v>3.0308000000000002</v>
      </c>
      <c r="D1004" s="78">
        <v>2.9708000000000001</v>
      </c>
      <c r="E1004"/>
    </row>
    <row r="1005" spans="1:5">
      <c r="A1005" s="18">
        <v>38009</v>
      </c>
      <c r="B1005" s="84">
        <v>2.9918</v>
      </c>
      <c r="C1005" s="78">
        <v>3.0283000000000002</v>
      </c>
      <c r="D1005" s="78">
        <v>2.9683000000000002</v>
      </c>
      <c r="E1005"/>
    </row>
    <row r="1006" spans="1:5">
      <c r="A1006" s="18">
        <v>38012</v>
      </c>
      <c r="B1006" s="84">
        <v>3.0047000000000001</v>
      </c>
      <c r="C1006" s="78">
        <v>3.0186999999999999</v>
      </c>
      <c r="D1006" s="78">
        <v>2.9588999999999999</v>
      </c>
      <c r="E1006"/>
    </row>
    <row r="1007" spans="1:5">
      <c r="A1007" s="18">
        <v>38013</v>
      </c>
      <c r="B1007" s="84">
        <v>3.0131999999999999</v>
      </c>
      <c r="C1007" s="78">
        <v>3.0324</v>
      </c>
      <c r="D1007" s="78">
        <v>2.9723999999999999</v>
      </c>
      <c r="E1007"/>
    </row>
    <row r="1008" spans="1:5">
      <c r="A1008" s="18">
        <v>38014</v>
      </c>
      <c r="B1008" s="84">
        <v>3.0205000000000002</v>
      </c>
      <c r="C1008" s="78">
        <v>3.0508999999999999</v>
      </c>
      <c r="D1008" s="78">
        <v>2.9904999999999999</v>
      </c>
      <c r="E1008"/>
    </row>
    <row r="1009" spans="1:5">
      <c r="A1009" s="18">
        <v>38015</v>
      </c>
      <c r="B1009" s="84">
        <v>3.0341</v>
      </c>
      <c r="C1009" s="78">
        <v>3.0449000000000002</v>
      </c>
      <c r="D1009" s="78">
        <v>2.9847000000000001</v>
      </c>
      <c r="E1009"/>
    </row>
    <row r="1010" spans="1:5">
      <c r="A1010" s="18">
        <v>38016</v>
      </c>
      <c r="B1010" s="84">
        <v>3.0493999999999999</v>
      </c>
      <c r="C1010" s="78">
        <v>3.0663999999999998</v>
      </c>
      <c r="D1010" s="78">
        <v>3.0055999999999998</v>
      </c>
      <c r="E1010"/>
    </row>
    <row r="1011" spans="1:5">
      <c r="A1011" s="18">
        <v>38019</v>
      </c>
      <c r="B1011" s="84">
        <v>3.0446</v>
      </c>
      <c r="C1011" s="78">
        <v>3.0838000000000001</v>
      </c>
      <c r="D1011" s="78">
        <v>3.0228000000000002</v>
      </c>
      <c r="E1011"/>
    </row>
    <row r="1012" spans="1:5">
      <c r="A1012" s="18">
        <v>38020</v>
      </c>
      <c r="B1012" s="84">
        <v>3.0697000000000001</v>
      </c>
      <c r="C1012" s="78">
        <v>3.0855999999999999</v>
      </c>
      <c r="D1012" s="78">
        <v>3.0244</v>
      </c>
      <c r="E1012"/>
    </row>
    <row r="1013" spans="1:5">
      <c r="A1013" s="18">
        <v>38021</v>
      </c>
      <c r="B1013" s="84">
        <v>3.0472999999999999</v>
      </c>
      <c r="C1013" s="78">
        <v>3.0844999999999998</v>
      </c>
      <c r="D1013" s="78">
        <v>3.0234999999999999</v>
      </c>
      <c r="E1013"/>
    </row>
    <row r="1014" spans="1:5">
      <c r="A1014" s="18">
        <v>38022</v>
      </c>
      <c r="B1014" s="84">
        <v>3.0748000000000002</v>
      </c>
      <c r="C1014" s="78">
        <v>3.0926999999999998</v>
      </c>
      <c r="D1014" s="78">
        <v>3.0314999999999999</v>
      </c>
      <c r="E1014"/>
    </row>
    <row r="1015" spans="1:5">
      <c r="A1015" s="18">
        <v>38023</v>
      </c>
      <c r="B1015" s="84">
        <v>3.0851999999999999</v>
      </c>
      <c r="C1015" s="78">
        <v>3.1202000000000001</v>
      </c>
      <c r="D1015" s="78">
        <v>3.0583999999999998</v>
      </c>
      <c r="E1015"/>
    </row>
    <row r="1016" spans="1:5">
      <c r="A1016" s="18">
        <v>38026</v>
      </c>
      <c r="B1016" s="84">
        <v>3.0889000000000002</v>
      </c>
      <c r="C1016" s="78">
        <v>3.1482000000000001</v>
      </c>
      <c r="D1016" s="78">
        <v>3.0857999999999999</v>
      </c>
      <c r="E1016"/>
    </row>
    <row r="1017" spans="1:5">
      <c r="A1017" s="18">
        <v>38027</v>
      </c>
      <c r="B1017" s="84">
        <v>3.0804999999999998</v>
      </c>
      <c r="C1017" s="78">
        <v>3.1185999999999998</v>
      </c>
      <c r="D1017" s="78">
        <v>3.0568</v>
      </c>
      <c r="E1017"/>
    </row>
    <row r="1018" spans="1:5">
      <c r="A1018" s="18">
        <v>38028</v>
      </c>
      <c r="B1018" s="84">
        <v>3.0878999999999999</v>
      </c>
      <c r="C1018" s="78">
        <v>3.1061000000000001</v>
      </c>
      <c r="D1018" s="78">
        <v>3.0445000000000002</v>
      </c>
      <c r="E1018"/>
    </row>
    <row r="1019" spans="1:5">
      <c r="A1019" s="18">
        <v>38029</v>
      </c>
      <c r="B1019" s="84">
        <v>3.0727000000000002</v>
      </c>
      <c r="C1019" s="78">
        <v>3.1274000000000002</v>
      </c>
      <c r="D1019" s="78">
        <v>3.0653999999999999</v>
      </c>
      <c r="E1019"/>
    </row>
    <row r="1020" spans="1:5">
      <c r="A1020" s="18">
        <v>38030</v>
      </c>
      <c r="B1020" s="84">
        <v>3.0779000000000001</v>
      </c>
      <c r="C1020" s="78">
        <v>3.1078999999999999</v>
      </c>
      <c r="D1020" s="78">
        <v>3.0463</v>
      </c>
      <c r="E1020"/>
    </row>
    <row r="1021" spans="1:5">
      <c r="A1021" s="18">
        <v>38033</v>
      </c>
      <c r="B1021" s="84">
        <v>3.0781000000000001</v>
      </c>
      <c r="C1021" s="78">
        <v>3.1133999999999999</v>
      </c>
      <c r="D1021" s="78">
        <v>3.0518000000000001</v>
      </c>
      <c r="E1021"/>
    </row>
    <row r="1022" spans="1:5">
      <c r="A1022" s="18">
        <v>38034</v>
      </c>
      <c r="B1022" s="84">
        <v>3.0929000000000002</v>
      </c>
      <c r="C1022" s="78">
        <v>3.1183000000000001</v>
      </c>
      <c r="D1022" s="78">
        <v>3.0565000000000002</v>
      </c>
      <c r="E1022"/>
    </row>
    <row r="1023" spans="1:5">
      <c r="A1023" s="18">
        <v>38035</v>
      </c>
      <c r="B1023" s="84">
        <v>3.1030000000000002</v>
      </c>
      <c r="C1023" s="78">
        <v>3.1225000000000001</v>
      </c>
      <c r="D1023" s="78">
        <v>3.0607000000000002</v>
      </c>
      <c r="E1023"/>
    </row>
    <row r="1024" spans="1:5">
      <c r="A1024" s="18">
        <v>38036</v>
      </c>
      <c r="B1024" s="84">
        <v>3.1019000000000001</v>
      </c>
      <c r="C1024" s="78">
        <v>3.1345000000000001</v>
      </c>
      <c r="D1024" s="78">
        <v>3.0724999999999998</v>
      </c>
      <c r="E1024"/>
    </row>
    <row r="1025" spans="1:5">
      <c r="A1025" s="18">
        <v>38037</v>
      </c>
      <c r="B1025" s="84">
        <v>3.1124999999999998</v>
      </c>
      <c r="C1025" s="78">
        <v>3.1265999999999998</v>
      </c>
      <c r="D1025" s="78">
        <v>3.0646</v>
      </c>
      <c r="E1025"/>
    </row>
    <row r="1026" spans="1:5">
      <c r="A1026" s="18">
        <v>38040</v>
      </c>
      <c r="B1026" s="84">
        <v>3.1031</v>
      </c>
      <c r="C1026" s="78">
        <v>3.1404999999999998</v>
      </c>
      <c r="D1026" s="78">
        <v>3.0783</v>
      </c>
      <c r="E1026"/>
    </row>
    <row r="1027" spans="1:5">
      <c r="A1027" s="18">
        <v>38041</v>
      </c>
      <c r="B1027" s="84">
        <v>3.0899000000000001</v>
      </c>
      <c r="C1027" s="78">
        <v>3.1229</v>
      </c>
      <c r="D1027" s="78">
        <v>3.0611000000000002</v>
      </c>
      <c r="E1027"/>
    </row>
    <row r="1028" spans="1:5">
      <c r="A1028" s="18">
        <v>38042</v>
      </c>
      <c r="B1028" s="84">
        <v>3.1021999999999998</v>
      </c>
      <c r="C1028" s="78">
        <v>3.1315</v>
      </c>
      <c r="D1028" s="78">
        <v>3.0695000000000001</v>
      </c>
      <c r="E1028"/>
    </row>
    <row r="1029" spans="1:5">
      <c r="A1029" s="18">
        <v>38043</v>
      </c>
      <c r="B1029" s="84">
        <v>3.0739999999999998</v>
      </c>
      <c r="C1029" s="78">
        <v>3.1154999999999999</v>
      </c>
      <c r="D1029" s="78">
        <v>3.0539000000000001</v>
      </c>
      <c r="E1029"/>
    </row>
    <row r="1030" spans="1:5">
      <c r="A1030" s="18">
        <v>38044</v>
      </c>
      <c r="B1030" s="84">
        <v>3.0880999999999998</v>
      </c>
      <c r="C1030" s="78">
        <v>3.1259999999999999</v>
      </c>
      <c r="D1030" s="78">
        <v>3.0640000000000001</v>
      </c>
      <c r="E1030"/>
    </row>
    <row r="1031" spans="1:5">
      <c r="A1031" s="18">
        <v>38047</v>
      </c>
      <c r="B1031" s="84">
        <v>3.1164000000000001</v>
      </c>
      <c r="C1031" s="78">
        <v>3.1213000000000002</v>
      </c>
      <c r="D1031" s="78">
        <v>3.0594999999999999</v>
      </c>
      <c r="E1031"/>
    </row>
    <row r="1032" spans="1:5">
      <c r="A1032" s="18">
        <v>38048</v>
      </c>
      <c r="B1032" s="84">
        <v>3.077</v>
      </c>
      <c r="C1032" s="78">
        <v>3.1396000000000002</v>
      </c>
      <c r="D1032" s="78">
        <v>3.0773999999999999</v>
      </c>
      <c r="E1032"/>
    </row>
    <row r="1033" spans="1:5">
      <c r="A1033" s="18">
        <v>38049</v>
      </c>
      <c r="B1033" s="84">
        <v>3.0636999999999999</v>
      </c>
      <c r="C1033" s="78">
        <v>3.1070000000000002</v>
      </c>
      <c r="D1033" s="78">
        <v>3.0453999999999999</v>
      </c>
      <c r="E1033"/>
    </row>
    <row r="1034" spans="1:5">
      <c r="A1034" s="18">
        <v>38050</v>
      </c>
      <c r="B1034" s="84">
        <v>3.0516999999999999</v>
      </c>
      <c r="C1034" s="78">
        <v>3.0952999999999999</v>
      </c>
      <c r="D1034" s="78">
        <v>3.0341</v>
      </c>
      <c r="E1034"/>
    </row>
    <row r="1035" spans="1:5">
      <c r="A1035" s="18">
        <v>38051</v>
      </c>
      <c r="B1035" s="84">
        <v>3.0571999999999999</v>
      </c>
      <c r="C1035" s="78">
        <v>3.0908000000000002</v>
      </c>
      <c r="D1035" s="78">
        <v>3.0295999999999998</v>
      </c>
      <c r="E1035"/>
    </row>
    <row r="1036" spans="1:5">
      <c r="A1036" s="18">
        <v>38054</v>
      </c>
      <c r="B1036" s="84">
        <v>3.0455000000000001</v>
      </c>
      <c r="C1036" s="78">
        <v>3.1141999999999999</v>
      </c>
      <c r="D1036" s="78">
        <v>3.0526</v>
      </c>
      <c r="E1036"/>
    </row>
    <row r="1037" spans="1:5">
      <c r="A1037" s="18">
        <v>38055</v>
      </c>
      <c r="B1037" s="84">
        <v>3.0304000000000002</v>
      </c>
      <c r="C1037" s="78">
        <v>3.0611000000000002</v>
      </c>
      <c r="D1037" s="78">
        <v>3.0005000000000002</v>
      </c>
      <c r="E1037"/>
    </row>
    <row r="1038" spans="1:5">
      <c r="A1038" s="18">
        <v>38056</v>
      </c>
      <c r="B1038" s="84">
        <v>3.0150999999999999</v>
      </c>
      <c r="C1038" s="78">
        <v>3.056</v>
      </c>
      <c r="D1038" s="78">
        <v>2.9954000000000001</v>
      </c>
      <c r="E1038"/>
    </row>
    <row r="1039" spans="1:5">
      <c r="A1039" s="18">
        <v>38057</v>
      </c>
      <c r="B1039" s="84">
        <v>3.0421999999999998</v>
      </c>
      <c r="C1039" s="78">
        <v>3.0486</v>
      </c>
      <c r="D1039" s="78">
        <v>2.9882</v>
      </c>
      <c r="E1039"/>
    </row>
    <row r="1040" spans="1:5">
      <c r="A1040" s="18">
        <v>38058</v>
      </c>
      <c r="B1040" s="84">
        <v>3.0432999999999999</v>
      </c>
      <c r="C1040" s="78">
        <v>3.0716999999999999</v>
      </c>
      <c r="D1040" s="78">
        <v>3.0108999999999999</v>
      </c>
      <c r="E1040"/>
    </row>
    <row r="1041" spans="1:5">
      <c r="A1041" s="18">
        <v>38061</v>
      </c>
      <c r="B1041" s="84">
        <v>3.0299</v>
      </c>
      <c r="C1041" s="78">
        <v>3.0684999999999998</v>
      </c>
      <c r="D1041" s="78">
        <v>3.0076999999999998</v>
      </c>
      <c r="E1041"/>
    </row>
    <row r="1042" spans="1:5">
      <c r="A1042" s="18">
        <v>38062</v>
      </c>
      <c r="B1042" s="84">
        <v>3.0148999999999999</v>
      </c>
      <c r="C1042" s="78">
        <v>3.0423</v>
      </c>
      <c r="D1042" s="78">
        <v>2.9821</v>
      </c>
      <c r="E1042"/>
    </row>
    <row r="1043" spans="1:5">
      <c r="A1043" s="18">
        <v>38063</v>
      </c>
      <c r="B1043" s="84">
        <v>3.016</v>
      </c>
      <c r="C1043" s="78">
        <v>3.0425</v>
      </c>
      <c r="D1043" s="78">
        <v>2.9823</v>
      </c>
      <c r="E1043"/>
    </row>
    <row r="1044" spans="1:5">
      <c r="A1044" s="18">
        <v>38064</v>
      </c>
      <c r="B1044" s="84">
        <v>3.0335000000000001</v>
      </c>
      <c r="C1044" s="78">
        <v>3.0525000000000002</v>
      </c>
      <c r="D1044" s="78">
        <v>2.9921000000000002</v>
      </c>
      <c r="E1044"/>
    </row>
    <row r="1045" spans="1:5">
      <c r="A1045" s="18">
        <v>38065</v>
      </c>
      <c r="B1045" s="84">
        <v>3.0371000000000001</v>
      </c>
      <c r="C1045" s="78">
        <v>3.0636999999999999</v>
      </c>
      <c r="D1045" s="78">
        <v>3.0030999999999999</v>
      </c>
      <c r="E1045"/>
    </row>
    <row r="1046" spans="1:5">
      <c r="A1046" s="18">
        <v>38068</v>
      </c>
      <c r="B1046" s="84">
        <v>3.0318999999999998</v>
      </c>
      <c r="C1046" s="78">
        <v>3.0541999999999998</v>
      </c>
      <c r="D1046" s="78">
        <v>2.9937999999999998</v>
      </c>
      <c r="E1046"/>
    </row>
    <row r="1047" spans="1:5">
      <c r="A1047" s="18">
        <v>38069</v>
      </c>
      <c r="B1047" s="84">
        <v>3.0347</v>
      </c>
      <c r="C1047" s="78">
        <v>3.0600999999999998</v>
      </c>
      <c r="D1047" s="78">
        <v>2.9994999999999998</v>
      </c>
      <c r="E1047"/>
    </row>
    <row r="1048" spans="1:5">
      <c r="A1048" s="18">
        <v>38070</v>
      </c>
      <c r="B1048" s="84">
        <v>3.0297999999999998</v>
      </c>
      <c r="C1048" s="78">
        <v>3.0533999999999999</v>
      </c>
      <c r="D1048" s="78">
        <v>2.9929999999999999</v>
      </c>
      <c r="E1048"/>
    </row>
    <row r="1049" spans="1:5">
      <c r="A1049" s="18">
        <v>38071</v>
      </c>
      <c r="B1049" s="84">
        <v>3.0390999999999999</v>
      </c>
      <c r="C1049" s="78">
        <v>3.0528</v>
      </c>
      <c r="D1049" s="78">
        <v>2.9923999999999999</v>
      </c>
      <c r="E1049"/>
    </row>
    <row r="1050" spans="1:5">
      <c r="A1050" s="18">
        <v>38072</v>
      </c>
      <c r="B1050" s="84">
        <v>3.0592000000000001</v>
      </c>
      <c r="C1050" s="78">
        <v>3.0720999999999998</v>
      </c>
      <c r="D1050" s="78">
        <v>3.0112999999999999</v>
      </c>
      <c r="E1050"/>
    </row>
    <row r="1051" spans="1:5">
      <c r="A1051" s="18">
        <v>38075</v>
      </c>
      <c r="B1051" s="84">
        <v>3.0365000000000002</v>
      </c>
      <c r="C1051" s="78">
        <v>3.0802</v>
      </c>
      <c r="D1051" s="78">
        <v>3.0192000000000001</v>
      </c>
      <c r="E1051"/>
    </row>
    <row r="1052" spans="1:5">
      <c r="A1052" s="18">
        <v>38076</v>
      </c>
      <c r="B1052" s="84">
        <v>3.0371000000000001</v>
      </c>
      <c r="C1052" s="78">
        <v>3.0554000000000001</v>
      </c>
      <c r="D1052" s="78">
        <v>2.9948000000000001</v>
      </c>
      <c r="E1052"/>
    </row>
    <row r="1053" spans="1:5">
      <c r="A1053" s="18">
        <v>38077</v>
      </c>
      <c r="B1053" s="84">
        <v>3.0409000000000002</v>
      </c>
      <c r="C1053" s="78">
        <v>3.0611999999999999</v>
      </c>
      <c r="D1053" s="78">
        <v>3.0005999999999999</v>
      </c>
      <c r="E1053"/>
    </row>
    <row r="1054" spans="1:5">
      <c r="A1054" s="18">
        <v>38078</v>
      </c>
      <c r="B1054" s="84">
        <v>3.0491000000000001</v>
      </c>
      <c r="C1054" s="78">
        <v>3.0708000000000002</v>
      </c>
      <c r="D1054" s="78">
        <v>3.01</v>
      </c>
      <c r="E1054"/>
    </row>
    <row r="1055" spans="1:5">
      <c r="A1055" s="18">
        <v>38079</v>
      </c>
      <c r="B1055" s="84">
        <v>3.0402999999999998</v>
      </c>
      <c r="C1055" s="78">
        <v>3.0701999999999998</v>
      </c>
      <c r="D1055" s="78">
        <v>3.0093999999999999</v>
      </c>
      <c r="E1055"/>
    </row>
    <row r="1056" spans="1:5">
      <c r="A1056" s="18">
        <v>38082</v>
      </c>
      <c r="B1056" s="84">
        <v>3.0144000000000002</v>
      </c>
      <c r="C1056" s="78">
        <v>3.0657000000000001</v>
      </c>
      <c r="D1056" s="78">
        <v>3.0049000000000001</v>
      </c>
      <c r="E1056"/>
    </row>
    <row r="1057" spans="1:5">
      <c r="A1057" s="18">
        <v>38083</v>
      </c>
      <c r="B1057" s="84">
        <v>3.0162</v>
      </c>
      <c r="C1057" s="78">
        <v>3.0394000000000001</v>
      </c>
      <c r="D1057" s="78">
        <v>2.9792000000000001</v>
      </c>
      <c r="E1057"/>
    </row>
    <row r="1058" spans="1:5">
      <c r="A1058" s="18">
        <v>38084</v>
      </c>
      <c r="B1058" s="84">
        <v>3.0270000000000001</v>
      </c>
      <c r="C1058" s="78">
        <v>3.0421999999999998</v>
      </c>
      <c r="D1058" s="78">
        <v>2.9820000000000002</v>
      </c>
      <c r="E1058"/>
    </row>
    <row r="1059" spans="1:5">
      <c r="A1059" s="18">
        <v>38085</v>
      </c>
      <c r="B1059" s="84">
        <v>3.0474000000000001</v>
      </c>
      <c r="C1059" s="78">
        <v>3.0589</v>
      </c>
      <c r="D1059" s="78">
        <v>2.9983</v>
      </c>
      <c r="E1059"/>
    </row>
    <row r="1060" spans="1:5">
      <c r="A1060" s="18">
        <v>38086</v>
      </c>
      <c r="B1060" s="84">
        <v>3.052</v>
      </c>
      <c r="C1060" s="78">
        <v>3.0792000000000002</v>
      </c>
      <c r="D1060" s="78">
        <v>3.0182000000000002</v>
      </c>
      <c r="E1060"/>
    </row>
    <row r="1061" spans="1:5">
      <c r="A1061" s="18">
        <v>38090</v>
      </c>
      <c r="B1061" s="84">
        <v>3.0546000000000002</v>
      </c>
      <c r="C1061" s="78">
        <v>3.0851000000000002</v>
      </c>
      <c r="D1061" s="78">
        <v>3.0240999999999998</v>
      </c>
      <c r="E1061"/>
    </row>
    <row r="1062" spans="1:5">
      <c r="A1062" s="18">
        <v>38091</v>
      </c>
      <c r="B1062" s="84">
        <v>3.0609999999999999</v>
      </c>
      <c r="C1062" s="78">
        <v>3.0878999999999999</v>
      </c>
      <c r="D1062" s="78">
        <v>3.0266999999999999</v>
      </c>
      <c r="E1062"/>
    </row>
    <row r="1063" spans="1:5">
      <c r="A1063" s="18">
        <v>38092</v>
      </c>
      <c r="B1063" s="84">
        <v>3.1088</v>
      </c>
      <c r="C1063" s="78">
        <v>3.1023999999999998</v>
      </c>
      <c r="D1063" s="78">
        <v>3.0409999999999999</v>
      </c>
      <c r="E1063"/>
    </row>
    <row r="1064" spans="1:5">
      <c r="A1064" s="18">
        <v>38093</v>
      </c>
      <c r="B1064" s="84">
        <v>3.0836000000000001</v>
      </c>
      <c r="C1064" s="78">
        <v>3.1208999999999998</v>
      </c>
      <c r="D1064" s="78">
        <v>3.0590999999999999</v>
      </c>
      <c r="E1064"/>
    </row>
    <row r="1065" spans="1:5">
      <c r="A1065" s="18">
        <v>38096</v>
      </c>
      <c r="B1065" s="84">
        <v>3.0790000000000002</v>
      </c>
      <c r="C1065" s="78">
        <v>3.1118000000000001</v>
      </c>
      <c r="D1065" s="78">
        <v>3.0501999999999998</v>
      </c>
      <c r="E1065"/>
    </row>
    <row r="1066" spans="1:5">
      <c r="A1066" s="18">
        <v>38097</v>
      </c>
      <c r="B1066" s="84">
        <v>3.0756000000000001</v>
      </c>
      <c r="C1066" s="78">
        <v>3.1124000000000001</v>
      </c>
      <c r="D1066" s="78">
        <v>3.0508000000000002</v>
      </c>
      <c r="E1066"/>
    </row>
    <row r="1067" spans="1:5">
      <c r="A1067" s="18">
        <v>38098</v>
      </c>
      <c r="B1067" s="84">
        <v>3.0470000000000002</v>
      </c>
      <c r="C1067" s="78">
        <v>3.0868000000000002</v>
      </c>
      <c r="D1067" s="78">
        <v>3.0255999999999998</v>
      </c>
      <c r="E1067"/>
    </row>
    <row r="1068" spans="1:5">
      <c r="A1068" s="18">
        <v>38099</v>
      </c>
      <c r="B1068" s="84">
        <v>3.0581</v>
      </c>
      <c r="C1068" s="78">
        <v>3.0855999999999999</v>
      </c>
      <c r="D1068" s="78">
        <v>3.0244</v>
      </c>
      <c r="E1068"/>
    </row>
    <row r="1069" spans="1:5">
      <c r="A1069" s="18">
        <v>38100</v>
      </c>
      <c r="B1069" s="84">
        <v>3.0543999999999998</v>
      </c>
      <c r="C1069" s="78">
        <v>3.0891000000000002</v>
      </c>
      <c r="D1069" s="78">
        <v>3.0278999999999998</v>
      </c>
      <c r="E1069"/>
    </row>
    <row r="1070" spans="1:5">
      <c r="A1070" s="18">
        <v>38103</v>
      </c>
      <c r="B1070" s="84">
        <v>3.0562</v>
      </c>
      <c r="C1070" s="78">
        <v>3.0792000000000002</v>
      </c>
      <c r="D1070" s="78">
        <v>3.0182000000000002</v>
      </c>
      <c r="E1070"/>
    </row>
    <row r="1071" spans="1:5">
      <c r="A1071" s="18">
        <v>38104</v>
      </c>
      <c r="B1071" s="84">
        <v>3.0790000000000002</v>
      </c>
      <c r="C1071" s="78">
        <v>3.0992999999999999</v>
      </c>
      <c r="D1071" s="78">
        <v>3.0379</v>
      </c>
      <c r="E1071"/>
    </row>
    <row r="1072" spans="1:5">
      <c r="A1072" s="18">
        <v>38105</v>
      </c>
      <c r="B1072" s="84">
        <v>3.0891000000000002</v>
      </c>
      <c r="C1072" s="78">
        <v>3.1204999999999998</v>
      </c>
      <c r="D1072" s="78">
        <v>3.0587</v>
      </c>
      <c r="E1072"/>
    </row>
    <row r="1073" spans="1:5">
      <c r="A1073" s="18">
        <v>38106</v>
      </c>
      <c r="B1073" s="84">
        <v>3.1015000000000001</v>
      </c>
      <c r="C1073" s="78">
        <v>3.1192000000000002</v>
      </c>
      <c r="D1073" s="78">
        <v>3.0573999999999999</v>
      </c>
      <c r="E1073"/>
    </row>
    <row r="1074" spans="1:5">
      <c r="A1074" s="18">
        <v>38107</v>
      </c>
      <c r="B1074" s="84">
        <v>3.0983000000000001</v>
      </c>
      <c r="C1074" s="78">
        <v>3.1324999999999998</v>
      </c>
      <c r="D1074" s="78">
        <v>3.0705</v>
      </c>
      <c r="E1074"/>
    </row>
    <row r="1075" spans="1:5">
      <c r="A1075" s="18">
        <v>38111</v>
      </c>
      <c r="B1075" s="84">
        <v>3.0773999999999999</v>
      </c>
      <c r="C1075" s="78">
        <v>3.1293000000000002</v>
      </c>
      <c r="D1075" s="78">
        <v>3.0672999999999999</v>
      </c>
      <c r="E1075"/>
    </row>
    <row r="1076" spans="1:5">
      <c r="A1076" s="18">
        <v>38112</v>
      </c>
      <c r="B1076" s="84">
        <v>3.0672000000000001</v>
      </c>
      <c r="C1076" s="78">
        <v>3.1093999999999999</v>
      </c>
      <c r="D1076" s="78">
        <v>3.0478000000000001</v>
      </c>
      <c r="E1076"/>
    </row>
    <row r="1077" spans="1:5">
      <c r="A1077" s="18">
        <v>38113</v>
      </c>
      <c r="B1077" s="84">
        <v>3.0762999999999998</v>
      </c>
      <c r="C1077" s="78">
        <v>3.1072000000000002</v>
      </c>
      <c r="D1077" s="78">
        <v>3.0455999999999999</v>
      </c>
      <c r="E1077"/>
    </row>
    <row r="1078" spans="1:5">
      <c r="A1078" s="18">
        <v>38114</v>
      </c>
      <c r="B1078" s="84">
        <v>3.0588000000000002</v>
      </c>
      <c r="C1078" s="78">
        <v>3.0933000000000002</v>
      </c>
      <c r="D1078" s="78">
        <v>3.0320999999999998</v>
      </c>
      <c r="E1078"/>
    </row>
    <row r="1079" spans="1:5">
      <c r="A1079" s="18">
        <v>38117</v>
      </c>
      <c r="B1079" s="84">
        <v>3.0888</v>
      </c>
      <c r="C1079" s="78">
        <v>3.0931000000000002</v>
      </c>
      <c r="D1079" s="78">
        <v>3.0318999999999998</v>
      </c>
      <c r="E1079"/>
    </row>
    <row r="1080" spans="1:5">
      <c r="A1080" s="18">
        <v>38118</v>
      </c>
      <c r="B1080" s="84">
        <v>3.0760000000000001</v>
      </c>
      <c r="C1080" s="78">
        <v>3.1185</v>
      </c>
      <c r="D1080" s="78">
        <v>3.0567000000000002</v>
      </c>
      <c r="E1080"/>
    </row>
    <row r="1081" spans="1:5">
      <c r="A1081" s="18">
        <v>38119</v>
      </c>
      <c r="B1081" s="84">
        <v>3.0907</v>
      </c>
      <c r="C1081" s="78">
        <v>3.1257999999999999</v>
      </c>
      <c r="D1081" s="78">
        <v>3.0640000000000001</v>
      </c>
      <c r="E1081"/>
    </row>
    <row r="1082" spans="1:5">
      <c r="A1082" s="18">
        <v>38120</v>
      </c>
      <c r="B1082" s="84">
        <v>3.1126</v>
      </c>
      <c r="C1082" s="78">
        <v>3.1335999999999999</v>
      </c>
      <c r="D1082" s="78">
        <v>3.0716000000000001</v>
      </c>
      <c r="E1082"/>
    </row>
    <row r="1083" spans="1:5">
      <c r="A1083" s="18">
        <v>38121</v>
      </c>
      <c r="B1083" s="84">
        <v>3.0920999999999998</v>
      </c>
      <c r="C1083" s="78">
        <v>3.1349</v>
      </c>
      <c r="D1083" s="78">
        <v>3.0729000000000002</v>
      </c>
      <c r="E1083"/>
    </row>
    <row r="1084" spans="1:5">
      <c r="A1084" s="18">
        <v>38124</v>
      </c>
      <c r="B1084" s="84">
        <v>3.1206999999999998</v>
      </c>
      <c r="C1084" s="78">
        <v>3.1259999999999999</v>
      </c>
      <c r="D1084" s="78">
        <v>3.0640000000000001</v>
      </c>
      <c r="E1084"/>
    </row>
    <row r="1085" spans="1:5">
      <c r="A1085" s="18">
        <v>38125</v>
      </c>
      <c r="B1085" s="84">
        <v>3.0964999999999998</v>
      </c>
      <c r="C1085" s="78">
        <v>3.1385000000000001</v>
      </c>
      <c r="D1085" s="78">
        <v>3.0762999999999998</v>
      </c>
      <c r="E1085"/>
    </row>
    <row r="1086" spans="1:5">
      <c r="A1086" s="18">
        <v>38126</v>
      </c>
      <c r="B1086" s="84">
        <v>3.0573999999999999</v>
      </c>
      <c r="C1086" s="78">
        <v>3.1126</v>
      </c>
      <c r="D1086" s="78">
        <v>3.0510000000000002</v>
      </c>
      <c r="E1086"/>
    </row>
    <row r="1087" spans="1:5">
      <c r="A1087" s="18">
        <v>38127</v>
      </c>
      <c r="B1087" s="84">
        <v>3.0531000000000001</v>
      </c>
      <c r="C1087" s="78">
        <v>3.0899000000000001</v>
      </c>
      <c r="D1087" s="78">
        <v>3.0287000000000002</v>
      </c>
      <c r="E1087"/>
    </row>
    <row r="1088" spans="1:5">
      <c r="A1088" s="18">
        <v>38128</v>
      </c>
      <c r="B1088" s="84">
        <v>3.0585</v>
      </c>
      <c r="C1088" s="78">
        <v>3.0830000000000002</v>
      </c>
      <c r="D1088" s="78">
        <v>3.0219999999999998</v>
      </c>
      <c r="E1088"/>
    </row>
    <row r="1089" spans="1:5">
      <c r="A1089" s="18">
        <v>38131</v>
      </c>
      <c r="B1089" s="84">
        <v>3.0379999999999998</v>
      </c>
      <c r="C1089" s="78">
        <v>3.0752999999999999</v>
      </c>
      <c r="D1089" s="78">
        <v>3.0145</v>
      </c>
      <c r="E1089"/>
    </row>
    <row r="1090" spans="1:5">
      <c r="A1090" s="18">
        <v>38132</v>
      </c>
      <c r="B1090" s="84">
        <v>3.0223</v>
      </c>
      <c r="C1090" s="78">
        <v>3.0533000000000001</v>
      </c>
      <c r="D1090" s="78">
        <v>2.9929000000000001</v>
      </c>
      <c r="E1090"/>
    </row>
    <row r="1091" spans="1:5">
      <c r="A1091" s="18">
        <v>38133</v>
      </c>
      <c r="B1091" s="84">
        <v>3.0322</v>
      </c>
      <c r="C1091" s="78">
        <v>3.0533000000000001</v>
      </c>
      <c r="D1091" s="78">
        <v>2.9929000000000001</v>
      </c>
      <c r="E1091"/>
    </row>
    <row r="1092" spans="1:5">
      <c r="A1092" s="18">
        <v>38134</v>
      </c>
      <c r="B1092" s="84">
        <v>3.0266000000000002</v>
      </c>
      <c r="C1092" s="78">
        <v>3.0417999999999998</v>
      </c>
      <c r="D1092" s="78">
        <v>2.9815999999999998</v>
      </c>
      <c r="E1092"/>
    </row>
    <row r="1093" spans="1:5">
      <c r="A1093" s="18">
        <v>38135</v>
      </c>
      <c r="B1093" s="84">
        <v>3.0510000000000002</v>
      </c>
      <c r="C1093" s="78">
        <v>3.0731999999999999</v>
      </c>
      <c r="D1093" s="78">
        <v>3.0124</v>
      </c>
      <c r="E1093"/>
    </row>
    <row r="1094" spans="1:5">
      <c r="A1094" s="18">
        <v>38138</v>
      </c>
      <c r="B1094" s="84">
        <v>3.0425</v>
      </c>
      <c r="C1094" s="78">
        <v>3.0564</v>
      </c>
      <c r="D1094" s="78">
        <v>2.9958</v>
      </c>
      <c r="E1094"/>
    </row>
    <row r="1095" spans="1:5">
      <c r="A1095" s="18">
        <v>38139</v>
      </c>
      <c r="B1095" s="84">
        <v>3.0423</v>
      </c>
      <c r="C1095" s="78">
        <v>3.0712999999999999</v>
      </c>
      <c r="D1095" s="78">
        <v>3.0105</v>
      </c>
      <c r="E1095"/>
    </row>
    <row r="1096" spans="1:5">
      <c r="A1096" s="18">
        <v>38140</v>
      </c>
      <c r="B1096" s="84">
        <v>3.0531999999999999</v>
      </c>
      <c r="C1096" s="78">
        <v>3.0611000000000002</v>
      </c>
      <c r="D1096" s="78">
        <v>3.0005000000000002</v>
      </c>
      <c r="E1096"/>
    </row>
    <row r="1097" spans="1:5">
      <c r="A1097" s="18">
        <v>38141</v>
      </c>
      <c r="B1097" s="84">
        <v>3.0455000000000001</v>
      </c>
      <c r="C1097" s="78">
        <v>3.0752000000000002</v>
      </c>
      <c r="D1097" s="78">
        <v>3.0144000000000002</v>
      </c>
      <c r="E1097"/>
    </row>
    <row r="1098" spans="1:5">
      <c r="A1098" s="18">
        <v>38142</v>
      </c>
      <c r="B1098" s="84">
        <v>3.0415999999999999</v>
      </c>
      <c r="C1098" s="78">
        <v>3.0823</v>
      </c>
      <c r="D1098" s="78">
        <v>3.0213000000000001</v>
      </c>
      <c r="E1098"/>
    </row>
    <row r="1099" spans="1:5">
      <c r="A1099" s="18">
        <v>38145</v>
      </c>
      <c r="B1099" s="84">
        <v>3.0554999999999999</v>
      </c>
      <c r="C1099" s="78">
        <v>3.0807000000000002</v>
      </c>
      <c r="D1099" s="78">
        <v>3.0196999999999998</v>
      </c>
      <c r="E1099"/>
    </row>
    <row r="1100" spans="1:5">
      <c r="A1100" s="18">
        <v>38146</v>
      </c>
      <c r="B1100" s="84">
        <v>3.0247999999999999</v>
      </c>
      <c r="C1100" s="78">
        <v>3.0741999999999998</v>
      </c>
      <c r="D1100" s="78">
        <v>3.0133999999999999</v>
      </c>
      <c r="E1100"/>
    </row>
    <row r="1101" spans="1:5">
      <c r="A1101" s="18">
        <v>38147</v>
      </c>
      <c r="B1101" s="84">
        <v>3.0308000000000002</v>
      </c>
      <c r="C1101" s="78">
        <v>3.0424000000000002</v>
      </c>
      <c r="D1101" s="78">
        <v>2.9822000000000002</v>
      </c>
      <c r="E1101"/>
    </row>
    <row r="1102" spans="1:5">
      <c r="A1102" s="18">
        <v>38149</v>
      </c>
      <c r="B1102" s="84">
        <v>3.0432999999999999</v>
      </c>
      <c r="C1102" s="78">
        <v>3.0649000000000002</v>
      </c>
      <c r="D1102" s="78">
        <v>3.0043000000000002</v>
      </c>
      <c r="E1102"/>
    </row>
    <row r="1103" spans="1:5">
      <c r="A1103" s="18">
        <v>38152</v>
      </c>
      <c r="B1103" s="84">
        <v>3.0112000000000001</v>
      </c>
      <c r="C1103" s="78">
        <v>3.0648</v>
      </c>
      <c r="D1103" s="78">
        <v>3.0042</v>
      </c>
      <c r="E1103"/>
    </row>
    <row r="1104" spans="1:5">
      <c r="A1104" s="18">
        <v>38153</v>
      </c>
      <c r="B1104" s="84">
        <v>3.0055000000000001</v>
      </c>
      <c r="C1104" s="78">
        <v>3.0396000000000001</v>
      </c>
      <c r="D1104" s="78">
        <v>2.9794</v>
      </c>
      <c r="E1104"/>
    </row>
    <row r="1105" spans="1:5">
      <c r="A1105" s="18">
        <v>38154</v>
      </c>
      <c r="B1105" s="84">
        <v>2.9996</v>
      </c>
      <c r="C1105" s="78">
        <v>3.0499000000000001</v>
      </c>
      <c r="D1105" s="78">
        <v>2.9895</v>
      </c>
      <c r="E1105"/>
    </row>
    <row r="1106" spans="1:5">
      <c r="A1106" s="18">
        <v>38155</v>
      </c>
      <c r="B1106" s="84">
        <v>3.02</v>
      </c>
      <c r="C1106" s="78">
        <v>3.0295000000000001</v>
      </c>
      <c r="D1106" s="78">
        <v>2.9695</v>
      </c>
      <c r="E1106"/>
    </row>
    <row r="1107" spans="1:5">
      <c r="A1107" s="18">
        <v>38156</v>
      </c>
      <c r="B1107" s="84">
        <v>3.028</v>
      </c>
      <c r="C1107" s="78">
        <v>3.0514000000000001</v>
      </c>
      <c r="D1107" s="78">
        <v>2.9910000000000001</v>
      </c>
      <c r="E1107"/>
    </row>
    <row r="1108" spans="1:5">
      <c r="A1108" s="18">
        <v>38159</v>
      </c>
      <c r="B1108" s="84">
        <v>3.0346000000000002</v>
      </c>
      <c r="C1108" s="78">
        <v>3.0697999999999999</v>
      </c>
      <c r="D1108" s="78">
        <v>3.0089999999999999</v>
      </c>
      <c r="E1108"/>
    </row>
    <row r="1109" spans="1:5">
      <c r="A1109" s="18">
        <v>38160</v>
      </c>
      <c r="B1109" s="84">
        <v>3.0430999999999999</v>
      </c>
      <c r="C1109" s="78">
        <v>3.069</v>
      </c>
      <c r="D1109" s="78">
        <v>3.0082</v>
      </c>
      <c r="E1109"/>
    </row>
    <row r="1110" spans="1:5">
      <c r="A1110" s="18">
        <v>38161</v>
      </c>
      <c r="B1110" s="84">
        <v>3.0213000000000001</v>
      </c>
      <c r="C1110" s="78">
        <v>3.0617999999999999</v>
      </c>
      <c r="D1110" s="78">
        <v>3.0011999999999999</v>
      </c>
      <c r="E1110"/>
    </row>
    <row r="1111" spans="1:5">
      <c r="A1111" s="18">
        <v>38162</v>
      </c>
      <c r="B1111" s="84">
        <v>3.0145</v>
      </c>
      <c r="C1111" s="78">
        <v>3.0415000000000001</v>
      </c>
      <c r="D1111" s="78">
        <v>2.9813000000000001</v>
      </c>
      <c r="E1111"/>
    </row>
    <row r="1112" spans="1:5">
      <c r="A1112" s="18">
        <v>38163</v>
      </c>
      <c r="B1112" s="84">
        <v>3.0158</v>
      </c>
      <c r="C1112" s="78">
        <v>3.0489000000000002</v>
      </c>
      <c r="D1112" s="78">
        <v>2.9885000000000002</v>
      </c>
      <c r="E1112"/>
    </row>
    <row r="1113" spans="1:5">
      <c r="A1113" s="18">
        <v>38166</v>
      </c>
      <c r="B1113" s="84">
        <v>2.9864999999999999</v>
      </c>
      <c r="C1113" s="78">
        <v>3.0417999999999998</v>
      </c>
      <c r="D1113" s="78">
        <v>2.9815999999999998</v>
      </c>
      <c r="E1113"/>
    </row>
    <row r="1114" spans="1:5">
      <c r="A1114" s="18">
        <v>38167</v>
      </c>
      <c r="B1114" s="84">
        <v>2.9779</v>
      </c>
      <c r="C1114" s="78">
        <v>3.0205000000000002</v>
      </c>
      <c r="D1114" s="78">
        <v>2.9607000000000001</v>
      </c>
      <c r="E1114"/>
    </row>
    <row r="1115" spans="1:5">
      <c r="A1115" s="18">
        <v>38168</v>
      </c>
      <c r="B1115" s="84">
        <v>2.9725999999999999</v>
      </c>
      <c r="C1115" s="78">
        <v>2.9984999999999999</v>
      </c>
      <c r="D1115" s="78">
        <v>2.9390999999999998</v>
      </c>
      <c r="E1115"/>
    </row>
    <row r="1116" spans="1:5">
      <c r="A1116" s="18">
        <v>38169</v>
      </c>
      <c r="B1116" s="84">
        <v>2.9523999999999999</v>
      </c>
      <c r="C1116" s="78">
        <v>2.9965000000000002</v>
      </c>
      <c r="D1116" s="78">
        <v>2.9371</v>
      </c>
      <c r="E1116"/>
    </row>
    <row r="1117" spans="1:5">
      <c r="A1117" s="18">
        <v>38170</v>
      </c>
      <c r="B1117" s="84">
        <v>2.9712999999999998</v>
      </c>
      <c r="C1117" s="78">
        <v>2.9847000000000001</v>
      </c>
      <c r="D1117" s="78">
        <v>2.9255</v>
      </c>
      <c r="E1117"/>
    </row>
    <row r="1118" spans="1:5">
      <c r="A1118" s="18">
        <v>38173</v>
      </c>
      <c r="B1118" s="84">
        <v>2.9784999999999999</v>
      </c>
      <c r="C1118" s="78">
        <v>3.0051999999999999</v>
      </c>
      <c r="D1118" s="78">
        <v>2.9456000000000002</v>
      </c>
      <c r="E1118"/>
    </row>
    <row r="1119" spans="1:5">
      <c r="A1119" s="18">
        <v>38174</v>
      </c>
      <c r="B1119" s="84">
        <v>2.9799000000000002</v>
      </c>
      <c r="C1119" s="78">
        <v>3.0087000000000002</v>
      </c>
      <c r="D1119" s="78">
        <v>2.9491000000000001</v>
      </c>
      <c r="E1119"/>
    </row>
    <row r="1120" spans="1:5">
      <c r="A1120" s="18">
        <v>38175</v>
      </c>
      <c r="B1120" s="84">
        <v>2.9775</v>
      </c>
      <c r="C1120" s="78">
        <v>3.0024000000000002</v>
      </c>
      <c r="D1120" s="78">
        <v>2.9430000000000001</v>
      </c>
      <c r="E1120"/>
    </row>
    <row r="1121" spans="1:5">
      <c r="A1121" s="18">
        <v>38176</v>
      </c>
      <c r="B1121" s="84">
        <v>2.9842</v>
      </c>
      <c r="C1121" s="78">
        <v>3.0076999999999998</v>
      </c>
      <c r="D1121" s="78">
        <v>2.9481000000000002</v>
      </c>
      <c r="E1121"/>
    </row>
    <row r="1122" spans="1:5">
      <c r="A1122" s="18">
        <v>38177</v>
      </c>
      <c r="B1122" s="84">
        <v>2.9839000000000002</v>
      </c>
      <c r="C1122" s="78">
        <v>3.0122</v>
      </c>
      <c r="D1122" s="78">
        <v>2.9525999999999999</v>
      </c>
      <c r="E1122"/>
    </row>
    <row r="1123" spans="1:5">
      <c r="A1123" s="18">
        <v>38180</v>
      </c>
      <c r="B1123" s="84">
        <v>2.9685000000000001</v>
      </c>
      <c r="C1123" s="78">
        <v>3.0106999999999999</v>
      </c>
      <c r="D1123" s="78">
        <v>2.9510999999999998</v>
      </c>
      <c r="E1123"/>
    </row>
    <row r="1124" spans="1:5">
      <c r="A1124" s="18">
        <v>38181</v>
      </c>
      <c r="B1124" s="84">
        <v>2.9369999999999998</v>
      </c>
      <c r="C1124" s="78">
        <v>2.9895</v>
      </c>
      <c r="D1124" s="78">
        <v>2.9302999999999999</v>
      </c>
      <c r="E1124"/>
    </row>
    <row r="1125" spans="1:5">
      <c r="A1125" s="18">
        <v>38182</v>
      </c>
      <c r="B1125" s="84">
        <v>2.9285999999999999</v>
      </c>
      <c r="C1125" s="78">
        <v>2.9645999999999999</v>
      </c>
      <c r="D1125" s="78">
        <v>2.9058000000000002</v>
      </c>
      <c r="E1125"/>
    </row>
    <row r="1126" spans="1:5">
      <c r="A1126" s="18">
        <v>38183</v>
      </c>
      <c r="B1126" s="84">
        <v>2.9028</v>
      </c>
      <c r="C1126" s="78">
        <v>2.9651000000000001</v>
      </c>
      <c r="D1126" s="78">
        <v>2.9062999999999999</v>
      </c>
      <c r="E1126"/>
    </row>
    <row r="1127" spans="1:5">
      <c r="A1127" s="18">
        <v>38184</v>
      </c>
      <c r="B1127" s="84">
        <v>2.9037000000000002</v>
      </c>
      <c r="C1127" s="78">
        <v>2.9361000000000002</v>
      </c>
      <c r="D1127" s="78">
        <v>2.8778999999999999</v>
      </c>
      <c r="E1127"/>
    </row>
    <row r="1128" spans="1:5">
      <c r="A1128" s="18">
        <v>38187</v>
      </c>
      <c r="B1128" s="84">
        <v>2.8948999999999998</v>
      </c>
      <c r="C1128" s="78">
        <v>2.9253</v>
      </c>
      <c r="D1128" s="78">
        <v>2.8673000000000002</v>
      </c>
      <c r="E1128"/>
    </row>
    <row r="1129" spans="1:5">
      <c r="A1129" s="18">
        <v>38188</v>
      </c>
      <c r="B1129" s="84">
        <v>2.9232</v>
      </c>
      <c r="C1129" s="78">
        <v>2.9384999999999999</v>
      </c>
      <c r="D1129" s="78">
        <v>2.8803000000000001</v>
      </c>
      <c r="E1129"/>
    </row>
    <row r="1130" spans="1:5">
      <c r="A1130" s="18">
        <v>38189</v>
      </c>
      <c r="B1130" s="84">
        <v>2.9116</v>
      </c>
      <c r="C1130" s="78">
        <v>2.9443000000000001</v>
      </c>
      <c r="D1130" s="78">
        <v>2.8858999999999999</v>
      </c>
      <c r="E1130"/>
    </row>
    <row r="1131" spans="1:5">
      <c r="A1131" s="18">
        <v>38190</v>
      </c>
      <c r="B1131" s="84">
        <v>2.9066999999999998</v>
      </c>
      <c r="C1131" s="78">
        <v>2.9449000000000001</v>
      </c>
      <c r="D1131" s="78">
        <v>2.8864999999999998</v>
      </c>
      <c r="E1131"/>
    </row>
    <row r="1132" spans="1:5">
      <c r="A1132" s="18">
        <v>38191</v>
      </c>
      <c r="B1132" s="84">
        <v>2.9013</v>
      </c>
      <c r="C1132" s="78">
        <v>2.9365000000000001</v>
      </c>
      <c r="D1132" s="78">
        <v>2.8782999999999999</v>
      </c>
      <c r="E1132"/>
    </row>
    <row r="1133" spans="1:5">
      <c r="A1133" s="18">
        <v>38194</v>
      </c>
      <c r="B1133" s="84">
        <v>2.8992</v>
      </c>
      <c r="C1133" s="78">
        <v>2.9220000000000002</v>
      </c>
      <c r="D1133" s="78">
        <v>2.8641999999999999</v>
      </c>
      <c r="E1133"/>
    </row>
    <row r="1134" spans="1:5">
      <c r="A1134" s="18">
        <v>38195</v>
      </c>
      <c r="B1134" s="84">
        <v>2.891</v>
      </c>
      <c r="C1134" s="78">
        <v>2.9258000000000002</v>
      </c>
      <c r="D1134" s="78">
        <v>2.8677999999999999</v>
      </c>
      <c r="E1134"/>
    </row>
    <row r="1135" spans="1:5">
      <c r="A1135" s="18">
        <v>38196</v>
      </c>
      <c r="B1135" s="84">
        <v>2.8767</v>
      </c>
      <c r="C1135" s="78">
        <v>2.9083999999999999</v>
      </c>
      <c r="D1135" s="78">
        <v>2.8508</v>
      </c>
      <c r="E1135"/>
    </row>
    <row r="1136" spans="1:5">
      <c r="A1136" s="18">
        <v>38197</v>
      </c>
      <c r="B1136" s="84">
        <v>2.8666</v>
      </c>
      <c r="C1136" s="78">
        <v>2.9011</v>
      </c>
      <c r="D1136" s="78">
        <v>2.8437000000000001</v>
      </c>
      <c r="E1136"/>
    </row>
    <row r="1137" spans="1:5">
      <c r="A1137" s="18">
        <v>38198</v>
      </c>
      <c r="B1137" s="84">
        <v>2.8405999999999998</v>
      </c>
      <c r="C1137" s="78">
        <v>2.8746</v>
      </c>
      <c r="D1137" s="78">
        <v>2.8176000000000001</v>
      </c>
      <c r="E1137"/>
    </row>
    <row r="1138" spans="1:5">
      <c r="A1138" s="18">
        <v>38201</v>
      </c>
      <c r="B1138" s="84">
        <v>2.8553999999999999</v>
      </c>
      <c r="C1138" s="78">
        <v>2.8795000000000002</v>
      </c>
      <c r="D1138" s="78">
        <v>2.8224999999999998</v>
      </c>
      <c r="E1138"/>
    </row>
    <row r="1139" spans="1:5">
      <c r="A1139" s="18">
        <v>38202</v>
      </c>
      <c r="B1139" s="84">
        <v>2.8740000000000001</v>
      </c>
      <c r="C1139" s="78">
        <v>2.8851</v>
      </c>
      <c r="D1139" s="78">
        <v>2.8279000000000001</v>
      </c>
      <c r="E1139"/>
    </row>
    <row r="1140" spans="1:5">
      <c r="A1140" s="18">
        <v>38203</v>
      </c>
      <c r="B1140" s="84">
        <v>2.883</v>
      </c>
      <c r="C1140" s="78">
        <v>2.9072</v>
      </c>
      <c r="D1140" s="78">
        <v>2.8496000000000001</v>
      </c>
      <c r="E1140"/>
    </row>
    <row r="1141" spans="1:5">
      <c r="A1141" s="18">
        <v>38204</v>
      </c>
      <c r="B1141" s="84">
        <v>2.8679000000000001</v>
      </c>
      <c r="C1141" s="78">
        <v>2.9037999999999999</v>
      </c>
      <c r="D1141" s="78">
        <v>2.8462000000000001</v>
      </c>
      <c r="E1141"/>
    </row>
    <row r="1142" spans="1:5">
      <c r="A1142" s="18">
        <v>38205</v>
      </c>
      <c r="B1142" s="84">
        <v>2.8557000000000001</v>
      </c>
      <c r="C1142" s="78">
        <v>2.8988999999999998</v>
      </c>
      <c r="D1142" s="78">
        <v>2.8414999999999999</v>
      </c>
      <c r="E1142"/>
    </row>
    <row r="1143" spans="1:5">
      <c r="A1143" s="18">
        <v>38208</v>
      </c>
      <c r="B1143" s="84">
        <v>2.8452999999999999</v>
      </c>
      <c r="C1143" s="78">
        <v>2.8902999999999999</v>
      </c>
      <c r="D1143" s="78">
        <v>2.8331</v>
      </c>
      <c r="E1143"/>
    </row>
    <row r="1144" spans="1:5">
      <c r="A1144" s="18">
        <v>38209</v>
      </c>
      <c r="B1144" s="84">
        <v>2.8483999999999998</v>
      </c>
      <c r="C1144" s="78">
        <v>2.8702000000000001</v>
      </c>
      <c r="D1144" s="78">
        <v>2.8134000000000001</v>
      </c>
      <c r="E1144"/>
    </row>
    <row r="1145" spans="1:5">
      <c r="A1145" s="18">
        <v>38210</v>
      </c>
      <c r="B1145" s="84">
        <v>2.8765000000000001</v>
      </c>
      <c r="C1145" s="78">
        <v>2.8792</v>
      </c>
      <c r="D1145" s="78">
        <v>2.8222</v>
      </c>
      <c r="E1145"/>
    </row>
    <row r="1146" spans="1:5">
      <c r="A1146" s="18">
        <v>38211</v>
      </c>
      <c r="B1146" s="84">
        <v>2.8685</v>
      </c>
      <c r="C1146" s="78">
        <v>2.8992</v>
      </c>
      <c r="D1146" s="78">
        <v>2.8418000000000001</v>
      </c>
      <c r="E1146"/>
    </row>
    <row r="1147" spans="1:5">
      <c r="A1147" s="18">
        <v>38212</v>
      </c>
      <c r="B1147" s="84">
        <v>2.9018000000000002</v>
      </c>
      <c r="C1147" s="78">
        <v>2.8902000000000001</v>
      </c>
      <c r="D1147" s="78">
        <v>2.8330000000000002</v>
      </c>
      <c r="E1147"/>
    </row>
    <row r="1148" spans="1:5">
      <c r="A1148" s="18">
        <v>38215</v>
      </c>
      <c r="B1148" s="84">
        <v>2.9020000000000001</v>
      </c>
      <c r="C1148" s="78">
        <v>2.9348999999999998</v>
      </c>
      <c r="D1148" s="78">
        <v>2.8767</v>
      </c>
      <c r="E1148"/>
    </row>
    <row r="1149" spans="1:5">
      <c r="A1149" s="18">
        <v>38216</v>
      </c>
      <c r="B1149" s="84">
        <v>2.8855</v>
      </c>
      <c r="C1149" s="78">
        <v>2.9272</v>
      </c>
      <c r="D1149" s="78">
        <v>2.8692000000000002</v>
      </c>
      <c r="E1149"/>
    </row>
    <row r="1150" spans="1:5">
      <c r="A1150" s="18">
        <v>38217</v>
      </c>
      <c r="B1150" s="84">
        <v>2.8942999999999999</v>
      </c>
      <c r="C1150" s="78">
        <v>2.9163000000000001</v>
      </c>
      <c r="D1150" s="78">
        <v>2.8584999999999998</v>
      </c>
      <c r="E1150"/>
    </row>
    <row r="1151" spans="1:5">
      <c r="A1151" s="18">
        <v>38218</v>
      </c>
      <c r="B1151" s="84">
        <v>2.9087999999999998</v>
      </c>
      <c r="C1151" s="78">
        <v>2.9198</v>
      </c>
      <c r="D1151" s="78">
        <v>2.8620000000000001</v>
      </c>
      <c r="E1151"/>
    </row>
    <row r="1152" spans="1:5">
      <c r="A1152" s="18">
        <v>38219</v>
      </c>
      <c r="B1152" s="84">
        <v>2.9113000000000002</v>
      </c>
      <c r="C1152" s="78">
        <v>2.9367999999999999</v>
      </c>
      <c r="D1152" s="78">
        <v>2.8786</v>
      </c>
      <c r="E1152"/>
    </row>
    <row r="1153" spans="1:5">
      <c r="A1153" s="18">
        <v>38222</v>
      </c>
      <c r="B1153" s="84">
        <v>2.8948999999999998</v>
      </c>
      <c r="C1153" s="78">
        <v>2.9270999999999998</v>
      </c>
      <c r="D1153" s="78">
        <v>2.8691</v>
      </c>
      <c r="E1153"/>
    </row>
    <row r="1154" spans="1:5">
      <c r="A1154" s="18">
        <v>38223</v>
      </c>
      <c r="B1154" s="84">
        <v>2.8782000000000001</v>
      </c>
      <c r="C1154" s="78">
        <v>2.9100999999999999</v>
      </c>
      <c r="D1154" s="78">
        <v>2.8525</v>
      </c>
      <c r="E1154"/>
    </row>
    <row r="1155" spans="1:5">
      <c r="A1155" s="18">
        <v>38224</v>
      </c>
      <c r="B1155" s="84">
        <v>2.8877999999999999</v>
      </c>
      <c r="C1155" s="78">
        <v>2.9108999999999998</v>
      </c>
      <c r="D1155" s="78">
        <v>2.8532999999999999</v>
      </c>
      <c r="E1155"/>
    </row>
    <row r="1156" spans="1:5">
      <c r="A1156" s="18">
        <v>38225</v>
      </c>
      <c r="B1156" s="84">
        <v>2.8871000000000002</v>
      </c>
      <c r="C1156" s="78">
        <v>2.8969</v>
      </c>
      <c r="D1156" s="78">
        <v>2.8395000000000001</v>
      </c>
      <c r="E1156"/>
    </row>
    <row r="1157" spans="1:5">
      <c r="A1157" s="18">
        <v>38226</v>
      </c>
      <c r="B1157" s="84">
        <v>2.9060000000000001</v>
      </c>
      <c r="C1157" s="78">
        <v>2.9287999999999998</v>
      </c>
      <c r="D1157" s="78">
        <v>2.8708</v>
      </c>
      <c r="E1157"/>
    </row>
    <row r="1158" spans="1:5">
      <c r="A1158" s="18">
        <v>38229</v>
      </c>
      <c r="B1158" s="84">
        <v>2.8845999999999998</v>
      </c>
      <c r="C1158" s="78">
        <v>2.9241999999999999</v>
      </c>
      <c r="D1158" s="78">
        <v>2.8662000000000001</v>
      </c>
      <c r="E1158"/>
    </row>
    <row r="1159" spans="1:5">
      <c r="A1159" s="18">
        <v>38230</v>
      </c>
      <c r="B1159" s="84">
        <v>2.8828999999999998</v>
      </c>
      <c r="C1159" s="78">
        <v>2.9239999999999999</v>
      </c>
      <c r="D1159" s="78">
        <v>2.8660000000000001</v>
      </c>
      <c r="E1159"/>
    </row>
    <row r="1160" spans="1:5">
      <c r="A1160" s="18">
        <v>38231</v>
      </c>
      <c r="B1160" s="84">
        <v>2.8883999999999999</v>
      </c>
      <c r="C1160" s="78">
        <v>2.9125999999999999</v>
      </c>
      <c r="D1160" s="78">
        <v>2.855</v>
      </c>
      <c r="E1160"/>
    </row>
    <row r="1161" spans="1:5">
      <c r="A1161" s="18">
        <v>38232</v>
      </c>
      <c r="B1161" s="84">
        <v>2.8934000000000002</v>
      </c>
      <c r="C1161" s="78">
        <v>2.9165999999999999</v>
      </c>
      <c r="D1161" s="78">
        <v>2.8588</v>
      </c>
      <c r="E1161"/>
    </row>
    <row r="1162" spans="1:5">
      <c r="A1162" s="18">
        <v>38233</v>
      </c>
      <c r="B1162" s="84">
        <v>2.8835999999999999</v>
      </c>
      <c r="C1162" s="78">
        <v>2.9186000000000001</v>
      </c>
      <c r="D1162" s="78">
        <v>2.8607999999999998</v>
      </c>
      <c r="E1162"/>
    </row>
    <row r="1163" spans="1:5">
      <c r="A1163" s="18">
        <v>38236</v>
      </c>
      <c r="B1163" s="84">
        <v>2.8776999999999999</v>
      </c>
      <c r="C1163" s="78">
        <v>2.9157999999999999</v>
      </c>
      <c r="D1163" s="78">
        <v>2.8580000000000001</v>
      </c>
      <c r="E1163"/>
    </row>
    <row r="1164" spans="1:5">
      <c r="A1164" s="18">
        <v>38237</v>
      </c>
      <c r="B1164" s="84">
        <v>2.8563999999999998</v>
      </c>
      <c r="C1164" s="78">
        <v>2.8969</v>
      </c>
      <c r="D1164" s="78">
        <v>2.8395000000000001</v>
      </c>
      <c r="E1164"/>
    </row>
    <row r="1165" spans="1:5">
      <c r="A1165" s="18">
        <v>38238</v>
      </c>
      <c r="B1165" s="84">
        <v>2.8624999999999998</v>
      </c>
      <c r="C1165" s="78">
        <v>2.8874</v>
      </c>
      <c r="D1165" s="78">
        <v>2.8302</v>
      </c>
      <c r="E1165"/>
    </row>
    <row r="1166" spans="1:5">
      <c r="A1166" s="18">
        <v>38239</v>
      </c>
      <c r="B1166" s="84">
        <v>2.8521000000000001</v>
      </c>
      <c r="C1166" s="78">
        <v>2.8797000000000001</v>
      </c>
      <c r="D1166" s="78">
        <v>2.8227000000000002</v>
      </c>
      <c r="E1166"/>
    </row>
    <row r="1167" spans="1:5">
      <c r="A1167" s="18">
        <v>38240</v>
      </c>
      <c r="B1167" s="84">
        <v>2.8544999999999998</v>
      </c>
      <c r="C1167" s="78">
        <v>2.8683000000000001</v>
      </c>
      <c r="D1167" s="78">
        <v>2.8115000000000001</v>
      </c>
      <c r="E1167"/>
    </row>
    <row r="1168" spans="1:5">
      <c r="A1168" s="18">
        <v>38243</v>
      </c>
      <c r="B1168" s="84">
        <v>2.8525</v>
      </c>
      <c r="C1168" s="78">
        <v>2.8815</v>
      </c>
      <c r="D1168" s="78">
        <v>2.8245</v>
      </c>
      <c r="E1168"/>
    </row>
    <row r="1169" spans="1:5">
      <c r="A1169" s="18">
        <v>38244</v>
      </c>
      <c r="B1169" s="84">
        <v>2.8422999999999998</v>
      </c>
      <c r="C1169" s="78">
        <v>2.8754</v>
      </c>
      <c r="D1169" s="78">
        <v>2.8184</v>
      </c>
      <c r="E1169"/>
    </row>
    <row r="1170" spans="1:5">
      <c r="A1170" s="18">
        <v>38245</v>
      </c>
      <c r="B1170" s="84">
        <v>2.8239999999999998</v>
      </c>
      <c r="C1170" s="78">
        <v>2.8656999999999999</v>
      </c>
      <c r="D1170" s="78">
        <v>2.8089</v>
      </c>
      <c r="E1170"/>
    </row>
    <row r="1171" spans="1:5">
      <c r="A1171" s="18">
        <v>38246</v>
      </c>
      <c r="B1171" s="84">
        <v>2.8170000000000002</v>
      </c>
      <c r="C1171" s="78">
        <v>2.8523999999999998</v>
      </c>
      <c r="D1171" s="78">
        <v>2.7959999999999998</v>
      </c>
      <c r="E1171"/>
    </row>
    <row r="1172" spans="1:5">
      <c r="A1172" s="18">
        <v>38247</v>
      </c>
      <c r="B1172" s="84">
        <v>2.8146</v>
      </c>
      <c r="C1172" s="78">
        <v>2.8452000000000002</v>
      </c>
      <c r="D1172" s="78">
        <v>2.7888000000000002</v>
      </c>
      <c r="E1172"/>
    </row>
    <row r="1173" spans="1:5">
      <c r="A1173" s="18">
        <v>38250</v>
      </c>
      <c r="B1173" s="84">
        <v>2.7919999999999998</v>
      </c>
      <c r="C1173" s="78">
        <v>2.8281000000000001</v>
      </c>
      <c r="D1173" s="78">
        <v>2.7721</v>
      </c>
      <c r="E1173"/>
    </row>
    <row r="1174" spans="1:5">
      <c r="A1174" s="18">
        <v>38251</v>
      </c>
      <c r="B1174" s="84">
        <v>2.7887</v>
      </c>
      <c r="C1174" s="78">
        <v>2.8176000000000001</v>
      </c>
      <c r="D1174" s="78">
        <v>2.7618</v>
      </c>
      <c r="E1174"/>
    </row>
    <row r="1175" spans="1:5">
      <c r="A1175" s="18">
        <v>38252</v>
      </c>
      <c r="B1175" s="84">
        <v>2.7997999999999998</v>
      </c>
      <c r="C1175" s="78">
        <v>2.8193999999999999</v>
      </c>
      <c r="D1175" s="78">
        <v>2.7635999999999998</v>
      </c>
      <c r="E1175"/>
    </row>
    <row r="1176" spans="1:5">
      <c r="A1176" s="18">
        <v>38253</v>
      </c>
      <c r="B1176" s="84">
        <v>2.8117999999999999</v>
      </c>
      <c r="C1176" s="78">
        <v>2.8237999999999999</v>
      </c>
      <c r="D1176" s="78">
        <v>2.7677999999999998</v>
      </c>
      <c r="E1176"/>
    </row>
    <row r="1177" spans="1:5">
      <c r="A1177" s="18">
        <v>38254</v>
      </c>
      <c r="B1177" s="84">
        <v>2.8115999999999999</v>
      </c>
      <c r="C1177" s="78">
        <v>2.8382999999999998</v>
      </c>
      <c r="D1177" s="78">
        <v>2.7820999999999998</v>
      </c>
      <c r="E1177"/>
    </row>
    <row r="1178" spans="1:5">
      <c r="A1178" s="18">
        <v>38257</v>
      </c>
      <c r="B1178" s="84">
        <v>2.806</v>
      </c>
      <c r="C1178" s="78">
        <v>2.8441000000000001</v>
      </c>
      <c r="D1178" s="78">
        <v>2.7877000000000001</v>
      </c>
      <c r="E1178"/>
    </row>
    <row r="1179" spans="1:5">
      <c r="A1179" s="18">
        <v>38258</v>
      </c>
      <c r="B1179" s="84">
        <v>2.8130000000000002</v>
      </c>
      <c r="C1179" s="78">
        <v>2.8460000000000001</v>
      </c>
      <c r="D1179" s="78">
        <v>2.7896000000000001</v>
      </c>
      <c r="E1179"/>
    </row>
    <row r="1180" spans="1:5">
      <c r="A1180" s="18">
        <v>38259</v>
      </c>
      <c r="B1180" s="84">
        <v>2.8035999999999999</v>
      </c>
      <c r="C1180" s="78">
        <v>2.8494999999999999</v>
      </c>
      <c r="D1180" s="78">
        <v>2.7930999999999999</v>
      </c>
      <c r="E1180"/>
    </row>
    <row r="1181" spans="1:5">
      <c r="A1181" s="18">
        <v>38260</v>
      </c>
      <c r="B1181" s="84">
        <v>2.8216999999999999</v>
      </c>
      <c r="C1181" s="78">
        <v>2.8414000000000001</v>
      </c>
      <c r="D1181" s="78">
        <v>2.7852000000000001</v>
      </c>
      <c r="E1181"/>
    </row>
    <row r="1182" spans="1:5">
      <c r="A1182" s="18">
        <v>38261</v>
      </c>
      <c r="B1182" s="84">
        <v>2.8271000000000002</v>
      </c>
      <c r="C1182" s="78">
        <v>2.8445999999999998</v>
      </c>
      <c r="D1182" s="78">
        <v>2.7881999999999998</v>
      </c>
      <c r="E1182"/>
    </row>
    <row r="1183" spans="1:5">
      <c r="A1183" s="18">
        <v>38264</v>
      </c>
      <c r="B1183" s="84">
        <v>2.7976999999999999</v>
      </c>
      <c r="C1183" s="78">
        <v>2.8279000000000001</v>
      </c>
      <c r="D1183" s="78">
        <v>2.7719</v>
      </c>
      <c r="E1183"/>
    </row>
    <row r="1184" spans="1:5">
      <c r="A1184" s="18">
        <v>38265</v>
      </c>
      <c r="B1184" s="84">
        <v>2.7829000000000002</v>
      </c>
      <c r="C1184" s="78">
        <v>2.8115000000000001</v>
      </c>
      <c r="D1184" s="78">
        <v>2.7559</v>
      </c>
      <c r="E1184"/>
    </row>
    <row r="1185" spans="1:5">
      <c r="A1185" s="18">
        <v>38266</v>
      </c>
      <c r="B1185" s="84">
        <v>2.7726999999999999</v>
      </c>
      <c r="C1185" s="78">
        <v>2.8045</v>
      </c>
      <c r="D1185" s="78">
        <v>2.7488999999999999</v>
      </c>
      <c r="E1185"/>
    </row>
    <row r="1186" spans="1:5">
      <c r="A1186" s="18">
        <v>38267</v>
      </c>
      <c r="B1186" s="84">
        <v>2.7856999999999998</v>
      </c>
      <c r="C1186" s="78">
        <v>2.8151000000000002</v>
      </c>
      <c r="D1186" s="78">
        <v>2.7593000000000001</v>
      </c>
      <c r="E1186"/>
    </row>
    <row r="1187" spans="1:5">
      <c r="A1187" s="18">
        <v>38268</v>
      </c>
      <c r="B1187" s="84">
        <v>2.7959999999999998</v>
      </c>
      <c r="C1187" s="78">
        <v>2.8207</v>
      </c>
      <c r="D1187" s="78">
        <v>2.7648999999999999</v>
      </c>
      <c r="E1187"/>
    </row>
    <row r="1188" spans="1:5">
      <c r="A1188" s="18">
        <v>38271</v>
      </c>
      <c r="B1188" s="84">
        <v>2.7833000000000001</v>
      </c>
      <c r="C1188" s="78">
        <v>2.8233999999999999</v>
      </c>
      <c r="D1188" s="78">
        <v>2.7673999999999999</v>
      </c>
      <c r="E1188"/>
    </row>
    <row r="1189" spans="1:5">
      <c r="A1189" s="18">
        <v>38272</v>
      </c>
      <c r="B1189" s="84">
        <v>2.7719999999999998</v>
      </c>
      <c r="C1189" s="78">
        <v>2.8113000000000001</v>
      </c>
      <c r="D1189" s="78">
        <v>2.7557</v>
      </c>
      <c r="E1189"/>
    </row>
    <row r="1190" spans="1:5">
      <c r="A1190" s="18">
        <v>38273</v>
      </c>
      <c r="B1190" s="84">
        <v>2.7839999999999998</v>
      </c>
      <c r="C1190" s="78">
        <v>2.8087</v>
      </c>
      <c r="D1190" s="78">
        <v>2.7530999999999999</v>
      </c>
      <c r="E1190"/>
    </row>
    <row r="1191" spans="1:5">
      <c r="A1191" s="18">
        <v>38274</v>
      </c>
      <c r="B1191" s="84">
        <v>2.7795999999999998</v>
      </c>
      <c r="C1191" s="78">
        <v>2.8105000000000002</v>
      </c>
      <c r="D1191" s="78">
        <v>2.7549000000000001</v>
      </c>
      <c r="E1191"/>
    </row>
    <row r="1192" spans="1:5">
      <c r="A1192" s="18">
        <v>38275</v>
      </c>
      <c r="B1192" s="84">
        <v>2.7946</v>
      </c>
      <c r="C1192" s="78">
        <v>2.8138000000000001</v>
      </c>
      <c r="D1192" s="78">
        <v>2.758</v>
      </c>
      <c r="E1192"/>
    </row>
    <row r="1193" spans="1:5">
      <c r="A1193" s="18">
        <v>38278</v>
      </c>
      <c r="B1193" s="84">
        <v>2.7854000000000001</v>
      </c>
      <c r="C1193" s="78">
        <v>2.8298999999999999</v>
      </c>
      <c r="D1193" s="78">
        <v>2.7738999999999998</v>
      </c>
      <c r="E1193"/>
    </row>
    <row r="1194" spans="1:5">
      <c r="A1194" s="18">
        <v>38279</v>
      </c>
      <c r="B1194" s="84">
        <v>2.7856000000000001</v>
      </c>
      <c r="C1194" s="78">
        <v>2.8184999999999998</v>
      </c>
      <c r="D1194" s="78">
        <v>2.7627000000000002</v>
      </c>
      <c r="E1194"/>
    </row>
    <row r="1195" spans="1:5">
      <c r="A1195" s="18">
        <v>38280</v>
      </c>
      <c r="B1195" s="84">
        <v>2.794</v>
      </c>
      <c r="C1195" s="78">
        <v>2.8123999999999998</v>
      </c>
      <c r="D1195" s="78">
        <v>2.7568000000000001</v>
      </c>
      <c r="E1195"/>
    </row>
    <row r="1196" spans="1:5">
      <c r="A1196" s="18">
        <v>38281</v>
      </c>
      <c r="B1196" s="84">
        <v>2.8058000000000001</v>
      </c>
      <c r="C1196" s="78">
        <v>2.8304999999999998</v>
      </c>
      <c r="D1196" s="78">
        <v>2.7745000000000002</v>
      </c>
      <c r="E1196"/>
    </row>
    <row r="1197" spans="1:5">
      <c r="A1197" s="18">
        <v>38282</v>
      </c>
      <c r="B1197" s="84">
        <v>2.7928999999999999</v>
      </c>
      <c r="C1197" s="78">
        <v>2.8281000000000001</v>
      </c>
      <c r="D1197" s="78">
        <v>2.7721</v>
      </c>
      <c r="E1197"/>
    </row>
    <row r="1198" spans="1:5">
      <c r="A1198" s="18">
        <v>38285</v>
      </c>
      <c r="B1198" s="84">
        <v>2.8138999999999998</v>
      </c>
      <c r="C1198" s="78">
        <v>2.8176000000000001</v>
      </c>
      <c r="D1198" s="78">
        <v>2.7618</v>
      </c>
      <c r="E1198"/>
    </row>
    <row r="1199" spans="1:5">
      <c r="A1199" s="18">
        <v>38286</v>
      </c>
      <c r="B1199" s="84">
        <v>2.8469000000000002</v>
      </c>
      <c r="C1199" s="78">
        <v>2.8605</v>
      </c>
      <c r="D1199" s="78">
        <v>2.8039000000000001</v>
      </c>
      <c r="E1199"/>
    </row>
    <row r="1200" spans="1:5">
      <c r="A1200" s="18">
        <v>38287</v>
      </c>
      <c r="B1200" s="84">
        <v>2.8386</v>
      </c>
      <c r="C1200" s="78">
        <v>2.8660999999999999</v>
      </c>
      <c r="D1200" s="78">
        <v>2.8092999999999999</v>
      </c>
      <c r="E1200"/>
    </row>
    <row r="1201" spans="1:5">
      <c r="A1201" s="18">
        <v>38288</v>
      </c>
      <c r="B1201" s="84">
        <v>2.8323999999999998</v>
      </c>
      <c r="C1201" s="78">
        <v>2.8635000000000002</v>
      </c>
      <c r="D1201" s="78">
        <v>2.8067000000000002</v>
      </c>
      <c r="E1201"/>
    </row>
    <row r="1202" spans="1:5">
      <c r="A1202" s="18">
        <v>38289</v>
      </c>
      <c r="B1202" s="84">
        <v>2.8355000000000001</v>
      </c>
      <c r="C1202" s="78">
        <v>2.8723999999999998</v>
      </c>
      <c r="D1202" s="78">
        <v>2.8155999999999999</v>
      </c>
      <c r="E1202"/>
    </row>
    <row r="1203" spans="1:5">
      <c r="A1203" s="18">
        <v>38293</v>
      </c>
      <c r="B1203" s="84">
        <v>2.8153000000000001</v>
      </c>
      <c r="C1203" s="78">
        <v>2.8574999999999999</v>
      </c>
      <c r="D1203" s="78">
        <v>2.8008999999999999</v>
      </c>
      <c r="E1203"/>
    </row>
    <row r="1204" spans="1:5">
      <c r="A1204" s="18">
        <v>38294</v>
      </c>
      <c r="B1204" s="84">
        <v>2.8105000000000002</v>
      </c>
      <c r="C1204" s="78">
        <v>2.8369</v>
      </c>
      <c r="D1204" s="78">
        <v>2.7806999999999999</v>
      </c>
      <c r="E1204"/>
    </row>
    <row r="1205" spans="1:5">
      <c r="A1205" s="18">
        <v>38295</v>
      </c>
      <c r="B1205" s="84">
        <v>2.8144999999999998</v>
      </c>
      <c r="C1205" s="78">
        <v>2.8395000000000001</v>
      </c>
      <c r="D1205" s="78">
        <v>2.7833000000000001</v>
      </c>
      <c r="E1205"/>
    </row>
    <row r="1206" spans="1:5">
      <c r="A1206" s="18">
        <v>38296</v>
      </c>
      <c r="B1206" s="84">
        <v>2.8048000000000002</v>
      </c>
      <c r="C1206" s="78">
        <v>2.8511000000000002</v>
      </c>
      <c r="D1206" s="78">
        <v>2.7947000000000002</v>
      </c>
      <c r="E1206"/>
    </row>
    <row r="1207" spans="1:5">
      <c r="A1207" s="18">
        <v>38299</v>
      </c>
      <c r="B1207" s="84">
        <v>2.8003999999999998</v>
      </c>
      <c r="C1207" s="78">
        <v>2.8307000000000002</v>
      </c>
      <c r="D1207" s="78">
        <v>2.7747000000000002</v>
      </c>
      <c r="E1207"/>
    </row>
    <row r="1208" spans="1:5">
      <c r="A1208" s="18">
        <v>38300</v>
      </c>
      <c r="B1208" s="84">
        <v>2.7930999999999999</v>
      </c>
      <c r="C1208" s="78">
        <v>2.8275999999999999</v>
      </c>
      <c r="D1208" s="78">
        <v>2.7715999999999998</v>
      </c>
      <c r="E1208"/>
    </row>
    <row r="1209" spans="1:5">
      <c r="A1209" s="18">
        <v>38301</v>
      </c>
      <c r="B1209" s="84">
        <v>2.7948</v>
      </c>
      <c r="C1209" s="78">
        <v>2.8184</v>
      </c>
      <c r="D1209" s="78">
        <v>2.7625999999999999</v>
      </c>
      <c r="E1209"/>
    </row>
    <row r="1210" spans="1:5">
      <c r="A1210" s="18">
        <v>38303</v>
      </c>
      <c r="B1210" s="84">
        <v>2.8172999999999999</v>
      </c>
      <c r="C1210" s="78">
        <v>2.8252999999999999</v>
      </c>
      <c r="D1210" s="78">
        <v>2.7692999999999999</v>
      </c>
      <c r="E1210"/>
    </row>
    <row r="1211" spans="1:5">
      <c r="A1211" s="18">
        <v>38306</v>
      </c>
      <c r="B1211" s="84">
        <v>2.8066</v>
      </c>
      <c r="C1211" s="78">
        <v>2.8443000000000001</v>
      </c>
      <c r="D1211" s="78">
        <v>2.7879</v>
      </c>
      <c r="E1211"/>
    </row>
    <row r="1212" spans="1:5">
      <c r="A1212" s="18">
        <v>38307</v>
      </c>
      <c r="B1212" s="84">
        <v>2.7987000000000002</v>
      </c>
      <c r="C1212" s="78">
        <v>2.8250999999999999</v>
      </c>
      <c r="D1212" s="78">
        <v>2.7690999999999999</v>
      </c>
      <c r="E1212"/>
    </row>
    <row r="1213" spans="1:5">
      <c r="A1213" s="18">
        <v>38308</v>
      </c>
      <c r="B1213" s="84">
        <v>2.8058999999999998</v>
      </c>
      <c r="C1213" s="78">
        <v>2.8218999999999999</v>
      </c>
      <c r="D1213" s="78">
        <v>2.7660999999999998</v>
      </c>
      <c r="E1213"/>
    </row>
    <row r="1214" spans="1:5">
      <c r="A1214" s="18">
        <v>38309</v>
      </c>
      <c r="B1214" s="84">
        <v>2.7957999999999998</v>
      </c>
      <c r="C1214" s="78">
        <v>2.8264</v>
      </c>
      <c r="D1214" s="78">
        <v>2.7704</v>
      </c>
      <c r="E1214"/>
    </row>
    <row r="1215" spans="1:5">
      <c r="A1215" s="18">
        <v>38310</v>
      </c>
      <c r="B1215" s="84">
        <v>2.8102999999999998</v>
      </c>
      <c r="C1215" s="78">
        <v>2.8308</v>
      </c>
      <c r="D1215" s="78">
        <v>2.7747999999999999</v>
      </c>
      <c r="E1215"/>
    </row>
    <row r="1216" spans="1:5">
      <c r="A1216" s="18">
        <v>38313</v>
      </c>
      <c r="B1216" s="84">
        <v>2.7875999999999999</v>
      </c>
      <c r="C1216" s="78">
        <v>2.8277999999999999</v>
      </c>
      <c r="D1216" s="78">
        <v>2.7717999999999998</v>
      </c>
      <c r="E1216"/>
    </row>
    <row r="1217" spans="1:5">
      <c r="A1217" s="18">
        <v>38314</v>
      </c>
      <c r="B1217" s="84">
        <v>2.7757000000000001</v>
      </c>
      <c r="C1217" s="78">
        <v>2.8153999999999999</v>
      </c>
      <c r="D1217" s="78">
        <v>2.7595999999999998</v>
      </c>
      <c r="E1217"/>
    </row>
    <row r="1218" spans="1:5">
      <c r="A1218" s="18">
        <v>38315</v>
      </c>
      <c r="B1218" s="84">
        <v>2.7797000000000001</v>
      </c>
      <c r="C1218" s="78">
        <v>2.8</v>
      </c>
      <c r="D1218" s="78">
        <v>2.7446000000000002</v>
      </c>
      <c r="E1218"/>
    </row>
    <row r="1219" spans="1:5">
      <c r="A1219" s="18">
        <v>38316</v>
      </c>
      <c r="B1219" s="84">
        <v>2.7917999999999998</v>
      </c>
      <c r="C1219" s="78">
        <v>2.8104</v>
      </c>
      <c r="D1219" s="78">
        <v>2.7547999999999999</v>
      </c>
      <c r="E1219"/>
    </row>
    <row r="1220" spans="1:5">
      <c r="A1220" s="18">
        <v>38317</v>
      </c>
      <c r="B1220" s="84">
        <v>2.7867000000000002</v>
      </c>
      <c r="C1220" s="78">
        <v>2.8180999999999998</v>
      </c>
      <c r="D1220" s="78">
        <v>2.7623000000000002</v>
      </c>
      <c r="E1220"/>
    </row>
    <row r="1221" spans="1:5">
      <c r="A1221" s="18">
        <v>38320</v>
      </c>
      <c r="B1221" s="84">
        <v>2.7825000000000002</v>
      </c>
      <c r="C1221" s="78">
        <v>2.8138999999999998</v>
      </c>
      <c r="D1221" s="78">
        <v>2.7581000000000002</v>
      </c>
      <c r="E1221"/>
    </row>
    <row r="1222" spans="1:5">
      <c r="A1222" s="18">
        <v>38321</v>
      </c>
      <c r="B1222" s="84">
        <v>2.7846000000000002</v>
      </c>
      <c r="C1222" s="78">
        <v>2.8016999999999999</v>
      </c>
      <c r="D1222" s="78">
        <v>2.7463000000000002</v>
      </c>
      <c r="E1222"/>
    </row>
    <row r="1223" spans="1:5">
      <c r="A1223" s="18">
        <v>38322</v>
      </c>
      <c r="B1223" s="84">
        <v>2.7576000000000001</v>
      </c>
      <c r="C1223" s="78">
        <v>2.8090999999999999</v>
      </c>
      <c r="D1223" s="78">
        <v>2.7534999999999998</v>
      </c>
      <c r="E1223"/>
    </row>
    <row r="1224" spans="1:5">
      <c r="A1224" s="18">
        <v>38323</v>
      </c>
      <c r="B1224" s="84">
        <v>2.7323</v>
      </c>
      <c r="C1224" s="78">
        <v>2.7749999999999999</v>
      </c>
      <c r="D1224" s="78">
        <v>2.72</v>
      </c>
      <c r="E1224"/>
    </row>
    <row r="1225" spans="1:5">
      <c r="A1225" s="18">
        <v>38324</v>
      </c>
      <c r="B1225" s="84">
        <v>2.7378</v>
      </c>
      <c r="C1225" s="78">
        <v>2.7656000000000001</v>
      </c>
      <c r="D1225" s="78">
        <v>2.7107999999999999</v>
      </c>
      <c r="E1225"/>
    </row>
    <row r="1226" spans="1:5">
      <c r="A1226" s="18">
        <v>38327</v>
      </c>
      <c r="B1226" s="84">
        <v>2.7313000000000001</v>
      </c>
      <c r="C1226" s="78">
        <v>2.7669000000000001</v>
      </c>
      <c r="D1226" s="78">
        <v>2.7121</v>
      </c>
      <c r="E1226"/>
    </row>
    <row r="1227" spans="1:5">
      <c r="A1227" s="18">
        <v>38328</v>
      </c>
      <c r="B1227" s="84">
        <v>2.7330999999999999</v>
      </c>
      <c r="C1227" s="78">
        <v>2.7624</v>
      </c>
      <c r="D1227" s="78">
        <v>2.7075999999999998</v>
      </c>
      <c r="E1227"/>
    </row>
    <row r="1228" spans="1:5">
      <c r="A1228" s="18">
        <v>38329</v>
      </c>
      <c r="B1228" s="84">
        <v>2.7303000000000002</v>
      </c>
      <c r="C1228" s="78">
        <v>2.7587999999999999</v>
      </c>
      <c r="D1228" s="78">
        <v>2.7042000000000002</v>
      </c>
      <c r="E1228"/>
    </row>
    <row r="1229" spans="1:5">
      <c r="A1229" s="18">
        <v>38330</v>
      </c>
      <c r="B1229" s="84">
        <v>2.7191999999999998</v>
      </c>
      <c r="C1229" s="78">
        <v>2.7654000000000001</v>
      </c>
      <c r="D1229" s="78">
        <v>2.7105999999999999</v>
      </c>
      <c r="E1229"/>
    </row>
    <row r="1230" spans="1:5">
      <c r="A1230" s="18">
        <v>38331</v>
      </c>
      <c r="B1230" s="84">
        <v>2.7562000000000002</v>
      </c>
      <c r="C1230" s="78">
        <v>2.7545999999999999</v>
      </c>
      <c r="D1230" s="78">
        <v>2.7</v>
      </c>
      <c r="E1230"/>
    </row>
    <row r="1231" spans="1:5">
      <c r="A1231" s="18">
        <v>38334</v>
      </c>
      <c r="B1231" s="84">
        <v>2.7378999999999998</v>
      </c>
      <c r="C1231" s="78">
        <v>2.7671000000000001</v>
      </c>
      <c r="D1231" s="78">
        <v>2.7122999999999999</v>
      </c>
      <c r="E1231"/>
    </row>
    <row r="1232" spans="1:5">
      <c r="A1232" s="18">
        <v>38335</v>
      </c>
      <c r="B1232" s="84">
        <v>2.7267000000000001</v>
      </c>
      <c r="C1232" s="78">
        <v>2.7622</v>
      </c>
      <c r="D1232" s="78">
        <v>2.7075999999999998</v>
      </c>
      <c r="E1232"/>
    </row>
    <row r="1233" spans="1:5">
      <c r="A1233" s="18">
        <v>38336</v>
      </c>
      <c r="B1233" s="84">
        <v>2.7210000000000001</v>
      </c>
      <c r="C1233" s="78">
        <v>2.7496</v>
      </c>
      <c r="D1233" s="78">
        <v>2.6951999999999998</v>
      </c>
      <c r="E1233"/>
    </row>
    <row r="1234" spans="1:5">
      <c r="A1234" s="18">
        <v>38337</v>
      </c>
      <c r="B1234" s="84">
        <v>2.7179000000000002</v>
      </c>
      <c r="C1234" s="78">
        <v>2.746</v>
      </c>
      <c r="D1234" s="78">
        <v>2.6916000000000002</v>
      </c>
      <c r="E1234"/>
    </row>
    <row r="1235" spans="1:5">
      <c r="A1235" s="18">
        <v>38338</v>
      </c>
      <c r="B1235" s="84">
        <v>2.7050999999999998</v>
      </c>
      <c r="C1235" s="78">
        <v>2.7427999999999999</v>
      </c>
      <c r="D1235" s="78">
        <v>2.6884000000000001</v>
      </c>
      <c r="E1235"/>
    </row>
    <row r="1236" spans="1:5">
      <c r="A1236" s="18">
        <v>38341</v>
      </c>
      <c r="B1236" s="84">
        <v>2.6842000000000001</v>
      </c>
      <c r="C1236" s="78">
        <v>2.7275</v>
      </c>
      <c r="D1236" s="78">
        <v>2.6735000000000002</v>
      </c>
      <c r="E1236"/>
    </row>
    <row r="1237" spans="1:5">
      <c r="A1237" s="18">
        <v>38342</v>
      </c>
      <c r="B1237" s="84">
        <v>2.6677</v>
      </c>
      <c r="C1237" s="78">
        <v>2.7014</v>
      </c>
      <c r="D1237" s="78">
        <v>2.6480000000000001</v>
      </c>
      <c r="E1237"/>
    </row>
    <row r="1238" spans="1:5">
      <c r="A1238" s="18">
        <v>38343</v>
      </c>
      <c r="B1238" s="84">
        <v>2.6594000000000002</v>
      </c>
      <c r="C1238" s="78">
        <v>2.6884000000000001</v>
      </c>
      <c r="D1238" s="78">
        <v>2.6352000000000002</v>
      </c>
      <c r="E1238"/>
    </row>
    <row r="1239" spans="1:5">
      <c r="A1239" s="18">
        <v>38344</v>
      </c>
      <c r="B1239" s="84">
        <v>2.6438999999999999</v>
      </c>
      <c r="C1239" s="78">
        <v>2.6739000000000002</v>
      </c>
      <c r="D1239" s="78">
        <v>2.6208999999999998</v>
      </c>
      <c r="E1239"/>
    </row>
    <row r="1240" spans="1:5">
      <c r="A1240" s="18">
        <v>38345</v>
      </c>
      <c r="B1240" s="84">
        <v>2.6423000000000001</v>
      </c>
      <c r="C1240" s="78">
        <v>2.6562999999999999</v>
      </c>
      <c r="D1240" s="78">
        <v>2.6036999999999999</v>
      </c>
      <c r="E1240"/>
    </row>
    <row r="1241" spans="1:5">
      <c r="A1241" s="18">
        <v>38348</v>
      </c>
      <c r="B1241" s="84">
        <v>2.6381999999999999</v>
      </c>
      <c r="C1241" s="78">
        <v>2.6686999999999999</v>
      </c>
      <c r="D1241" s="78">
        <v>2.6158999999999999</v>
      </c>
      <c r="E1241"/>
    </row>
    <row r="1242" spans="1:5">
      <c r="A1242" s="18">
        <v>38349</v>
      </c>
      <c r="B1242" s="84">
        <v>2.6229</v>
      </c>
      <c r="C1242" s="78">
        <v>2.6456</v>
      </c>
      <c r="D1242" s="78">
        <v>2.5931999999999999</v>
      </c>
      <c r="E1242"/>
    </row>
    <row r="1243" spans="1:5">
      <c r="A1243" s="18">
        <v>38350</v>
      </c>
      <c r="B1243" s="84">
        <v>2.6284999999999998</v>
      </c>
      <c r="C1243" s="78">
        <v>2.6509999999999998</v>
      </c>
      <c r="D1243" s="78">
        <v>2.5985999999999998</v>
      </c>
      <c r="E1243"/>
    </row>
    <row r="1244" spans="1:5">
      <c r="A1244" s="18">
        <v>38351</v>
      </c>
      <c r="B1244" s="84">
        <v>2.6413000000000002</v>
      </c>
      <c r="C1244" s="78">
        <v>2.6636000000000002</v>
      </c>
      <c r="D1244" s="78">
        <v>2.6107999999999998</v>
      </c>
      <c r="E1244"/>
    </row>
    <row r="1245" spans="1:5">
      <c r="A1245" s="18">
        <v>38352</v>
      </c>
      <c r="B1245" s="84">
        <v>2.6421000000000001</v>
      </c>
      <c r="C1245" s="78">
        <v>2.6627000000000001</v>
      </c>
      <c r="D1245" s="78">
        <v>2.6099000000000001</v>
      </c>
      <c r="E1245"/>
    </row>
    <row r="1246" spans="1:5">
      <c r="A1246" s="18">
        <v>38355</v>
      </c>
      <c r="B1246" s="2">
        <v>2.6412</v>
      </c>
      <c r="C1246" s="3">
        <v>2.6684999999999999</v>
      </c>
      <c r="D1246" s="36">
        <v>2.6156999999999999</v>
      </c>
      <c r="E1246" s="78"/>
    </row>
    <row r="1247" spans="1:5">
      <c r="A1247" s="18">
        <v>38356</v>
      </c>
      <c r="B1247" s="2">
        <v>2.6315</v>
      </c>
      <c r="C1247" s="3">
        <v>2.6665999999999999</v>
      </c>
      <c r="D1247" s="36">
        <v>2.6137999999999999</v>
      </c>
      <c r="E1247" s="78"/>
    </row>
    <row r="1248" spans="1:5">
      <c r="A1248" s="18">
        <v>38357</v>
      </c>
      <c r="B1248" s="2">
        <v>2.6625000000000001</v>
      </c>
      <c r="C1248" s="3">
        <v>2.6648999999999998</v>
      </c>
      <c r="D1248" s="36">
        <v>2.6120999999999999</v>
      </c>
      <c r="E1248" s="78"/>
    </row>
    <row r="1249" spans="1:5">
      <c r="A1249" s="18">
        <v>38358</v>
      </c>
      <c r="B1249" s="2">
        <v>2.6591999999999998</v>
      </c>
      <c r="C1249" s="3">
        <v>2.6730999999999998</v>
      </c>
      <c r="D1249" s="36">
        <v>2.6200999999999999</v>
      </c>
      <c r="E1249"/>
    </row>
    <row r="1250" spans="1:5">
      <c r="A1250" s="18">
        <v>38359</v>
      </c>
      <c r="B1250" s="2">
        <v>2.6555</v>
      </c>
      <c r="C1250" s="3">
        <v>2.6745999999999999</v>
      </c>
      <c r="D1250" s="36">
        <v>2.6215999999999999</v>
      </c>
      <c r="E1250"/>
    </row>
    <row r="1251" spans="1:5">
      <c r="A1251" s="18">
        <v>38362</v>
      </c>
      <c r="B1251" s="2">
        <v>2.6356999999999999</v>
      </c>
      <c r="C1251" s="3">
        <v>2.6614</v>
      </c>
      <c r="D1251" s="36">
        <v>2.6086</v>
      </c>
      <c r="E1251"/>
    </row>
    <row r="1252" spans="1:5">
      <c r="A1252" s="18">
        <v>38363</v>
      </c>
      <c r="B1252" s="2">
        <v>2.6320000000000001</v>
      </c>
      <c r="C1252" s="3">
        <v>2.6543999999999999</v>
      </c>
      <c r="D1252" s="36">
        <v>2.6017999999999999</v>
      </c>
      <c r="E1252"/>
    </row>
    <row r="1253" spans="1:5">
      <c r="A1253" s="18">
        <v>38364</v>
      </c>
      <c r="B1253" s="2">
        <v>2.6261000000000001</v>
      </c>
      <c r="C1253" s="3">
        <v>2.6518000000000002</v>
      </c>
      <c r="D1253" s="36">
        <v>2.5992000000000002</v>
      </c>
      <c r="E1253"/>
    </row>
    <row r="1254" spans="1:5">
      <c r="A1254" s="18">
        <v>38365</v>
      </c>
      <c r="B1254" s="2">
        <v>2.6427999999999998</v>
      </c>
      <c r="C1254" s="3">
        <v>2.6526999999999998</v>
      </c>
      <c r="D1254" s="36">
        <v>2.6000999999999999</v>
      </c>
      <c r="E1254"/>
    </row>
    <row r="1255" spans="1:5">
      <c r="A1255" s="18">
        <v>38366</v>
      </c>
      <c r="B1255" s="2">
        <v>2.6257999999999999</v>
      </c>
      <c r="C1255" s="3">
        <v>2.6535000000000002</v>
      </c>
      <c r="D1255" s="36">
        <v>2.6009000000000002</v>
      </c>
      <c r="E1255"/>
    </row>
    <row r="1256" spans="1:5">
      <c r="A1256" s="18">
        <v>38369</v>
      </c>
      <c r="B1256" s="2">
        <v>2.6377000000000002</v>
      </c>
      <c r="C1256" s="3">
        <v>2.6594000000000002</v>
      </c>
      <c r="D1256" s="36">
        <v>2.6067999999999998</v>
      </c>
      <c r="E1256"/>
    </row>
    <row r="1257" spans="1:5">
      <c r="A1257" s="18">
        <v>38370</v>
      </c>
      <c r="B1257" s="2">
        <v>2.6415000000000002</v>
      </c>
      <c r="C1257" s="3">
        <v>2.6654</v>
      </c>
      <c r="D1257" s="36">
        <v>2.6126</v>
      </c>
      <c r="E1257"/>
    </row>
    <row r="1258" spans="1:5">
      <c r="A1258" s="18">
        <v>38371</v>
      </c>
      <c r="B1258" s="2">
        <v>2.6469999999999998</v>
      </c>
      <c r="C1258" s="3">
        <v>2.6728999999999998</v>
      </c>
      <c r="D1258" s="36">
        <v>2.6198999999999999</v>
      </c>
      <c r="E1258"/>
    </row>
    <row r="1259" spans="1:5">
      <c r="A1259" s="18">
        <v>38372</v>
      </c>
      <c r="B1259" s="2">
        <v>2.6652999999999998</v>
      </c>
      <c r="C1259" s="3">
        <v>2.6821000000000002</v>
      </c>
      <c r="D1259" s="36">
        <v>2.6288999999999998</v>
      </c>
      <c r="E1259"/>
    </row>
    <row r="1260" spans="1:5">
      <c r="A1260" s="18">
        <v>38373</v>
      </c>
      <c r="B1260" s="2">
        <v>2.6440000000000001</v>
      </c>
      <c r="C1260" s="3">
        <v>2.6869000000000001</v>
      </c>
      <c r="D1260" s="36">
        <v>2.6337000000000002</v>
      </c>
      <c r="E1260"/>
    </row>
    <row r="1261" spans="1:5">
      <c r="A1261" s="18">
        <v>38376</v>
      </c>
      <c r="B1261" s="2">
        <v>2.6355</v>
      </c>
      <c r="C1261" s="3">
        <v>2.6547000000000001</v>
      </c>
      <c r="D1261" s="36">
        <v>2.6021000000000001</v>
      </c>
      <c r="E1261"/>
    </row>
    <row r="1262" spans="1:5">
      <c r="A1262" s="18">
        <v>38377</v>
      </c>
      <c r="B1262" s="2">
        <v>2.6328</v>
      </c>
      <c r="C1262" s="3">
        <v>2.6596000000000002</v>
      </c>
      <c r="D1262" s="36">
        <v>2.6070000000000002</v>
      </c>
      <c r="E1262"/>
    </row>
    <row r="1263" spans="1:5">
      <c r="A1263" s="18">
        <v>38378</v>
      </c>
      <c r="B1263" s="2">
        <v>2.6284000000000001</v>
      </c>
      <c r="C1263" s="3">
        <v>2.6593</v>
      </c>
      <c r="D1263" s="36">
        <v>2.6067</v>
      </c>
      <c r="E1263"/>
    </row>
    <row r="1264" spans="1:5">
      <c r="A1264" s="18">
        <v>38379</v>
      </c>
      <c r="B1264" s="2">
        <v>2.6263000000000001</v>
      </c>
      <c r="C1264" s="3">
        <v>2.6501000000000001</v>
      </c>
      <c r="D1264" s="36">
        <v>2.5977000000000001</v>
      </c>
      <c r="E1264"/>
    </row>
    <row r="1265" spans="1:5">
      <c r="A1265" s="18">
        <v>38380</v>
      </c>
      <c r="B1265" s="2">
        <v>2.6295000000000002</v>
      </c>
      <c r="C1265" s="3">
        <v>2.6530999999999998</v>
      </c>
      <c r="D1265" s="36">
        <v>2.6004999999999998</v>
      </c>
      <c r="E1265"/>
    </row>
    <row r="1266" spans="1:5">
      <c r="A1266" s="18">
        <v>38383</v>
      </c>
      <c r="B1266" s="2">
        <v>2.6135999999999999</v>
      </c>
      <c r="C1266" s="3">
        <v>2.6429</v>
      </c>
      <c r="D1266" s="36">
        <v>2.5905</v>
      </c>
      <c r="E1266"/>
    </row>
    <row r="1267" spans="1:5">
      <c r="A1267" s="18">
        <v>38384</v>
      </c>
      <c r="B1267" s="2">
        <v>2.6124000000000001</v>
      </c>
      <c r="C1267" s="3">
        <v>2.645</v>
      </c>
      <c r="D1267" s="36">
        <v>2.5926</v>
      </c>
      <c r="E1267"/>
    </row>
    <row r="1268" spans="1:5">
      <c r="A1268" s="18">
        <v>38385</v>
      </c>
      <c r="B1268" s="2">
        <v>2.6143999999999998</v>
      </c>
      <c r="C1268" s="3">
        <v>2.6371000000000002</v>
      </c>
      <c r="D1268" s="36">
        <v>2.5849000000000002</v>
      </c>
      <c r="E1268"/>
    </row>
    <row r="1269" spans="1:5">
      <c r="A1269" s="18">
        <v>38386</v>
      </c>
      <c r="B1269" s="2">
        <v>2.5615999999999999</v>
      </c>
      <c r="C1269" s="3">
        <v>2.6230000000000002</v>
      </c>
      <c r="D1269" s="36">
        <v>2.5710000000000002</v>
      </c>
      <c r="E1269"/>
    </row>
    <row r="1270" spans="1:5">
      <c r="A1270" s="18">
        <v>38387</v>
      </c>
      <c r="B1270" s="2">
        <v>2.5571999999999999</v>
      </c>
      <c r="C1270" s="3">
        <v>2.5695000000000001</v>
      </c>
      <c r="D1270" s="36">
        <v>2.5186999999999999</v>
      </c>
      <c r="E1270"/>
    </row>
    <row r="1271" spans="1:5">
      <c r="A1271" s="18">
        <v>38390</v>
      </c>
      <c r="B1271" s="2">
        <v>2.5415999999999999</v>
      </c>
      <c r="C1271" s="3">
        <v>2.5733000000000001</v>
      </c>
      <c r="D1271" s="36">
        <v>2.5223</v>
      </c>
      <c r="E1271"/>
    </row>
    <row r="1272" spans="1:5">
      <c r="A1272" s="18">
        <v>38391</v>
      </c>
      <c r="B1272" s="2">
        <v>2.5449000000000002</v>
      </c>
      <c r="C1272" s="3">
        <v>2.5764</v>
      </c>
      <c r="D1272" s="36">
        <v>2.5253999999999999</v>
      </c>
      <c r="E1272"/>
    </row>
    <row r="1273" spans="1:5">
      <c r="A1273" s="18">
        <v>38392</v>
      </c>
      <c r="B1273" s="2">
        <v>2.5712000000000002</v>
      </c>
      <c r="C1273" s="3">
        <v>2.5863</v>
      </c>
      <c r="D1273" s="36">
        <v>2.5350999999999999</v>
      </c>
      <c r="E1273"/>
    </row>
    <row r="1274" spans="1:5">
      <c r="A1274" s="18">
        <v>38393</v>
      </c>
      <c r="B1274" s="2">
        <v>2.5697999999999999</v>
      </c>
      <c r="C1274" s="3">
        <v>2.6053000000000002</v>
      </c>
      <c r="D1274" s="36">
        <v>2.5537000000000001</v>
      </c>
      <c r="E1274"/>
    </row>
    <row r="1275" spans="1:5">
      <c r="A1275" s="18">
        <v>38394</v>
      </c>
      <c r="B1275" s="2">
        <v>2.5926999999999998</v>
      </c>
      <c r="C1275" s="3">
        <v>2.5952000000000002</v>
      </c>
      <c r="D1275" s="36">
        <v>2.5438000000000001</v>
      </c>
      <c r="E1275"/>
    </row>
    <row r="1276" spans="1:5">
      <c r="A1276" s="18">
        <v>38397</v>
      </c>
      <c r="B1276" s="2">
        <v>2.5861999999999998</v>
      </c>
      <c r="C1276" s="3">
        <v>2.6145</v>
      </c>
      <c r="D1276" s="36">
        <v>2.5627</v>
      </c>
      <c r="E1276"/>
    </row>
    <row r="1277" spans="1:5">
      <c r="A1277" s="18">
        <v>38398</v>
      </c>
      <c r="B1277" s="2">
        <v>2.5689000000000002</v>
      </c>
      <c r="C1277" s="3">
        <v>2.6013999999999999</v>
      </c>
      <c r="D1277" s="36">
        <v>2.5497999999999998</v>
      </c>
      <c r="E1277"/>
    </row>
    <row r="1278" spans="1:5">
      <c r="A1278" s="18">
        <v>38399</v>
      </c>
      <c r="B1278" s="2">
        <v>2.57</v>
      </c>
      <c r="C1278" s="3">
        <v>2.5918000000000001</v>
      </c>
      <c r="D1278" s="36">
        <v>2.5404</v>
      </c>
      <c r="E1278"/>
    </row>
    <row r="1279" spans="1:5">
      <c r="A1279" s="18">
        <v>38400</v>
      </c>
      <c r="B1279" s="2">
        <v>2.5819999999999999</v>
      </c>
      <c r="C1279" s="3">
        <v>2.6112000000000002</v>
      </c>
      <c r="D1279" s="36">
        <v>2.5594000000000001</v>
      </c>
      <c r="E1279"/>
    </row>
    <row r="1280" spans="1:5">
      <c r="A1280" s="18">
        <v>38401</v>
      </c>
      <c r="B1280" s="2">
        <v>2.5811999999999999</v>
      </c>
      <c r="C1280" s="3">
        <v>2.6021000000000001</v>
      </c>
      <c r="D1280" s="36">
        <v>2.5505</v>
      </c>
      <c r="E1280"/>
    </row>
    <row r="1281" spans="1:5">
      <c r="A1281" s="18">
        <v>38404</v>
      </c>
      <c r="B1281" s="2">
        <v>2.5777999999999999</v>
      </c>
      <c r="C1281" s="3">
        <v>2.6009000000000002</v>
      </c>
      <c r="D1281" s="36">
        <v>2.5493000000000001</v>
      </c>
      <c r="E1281"/>
    </row>
    <row r="1282" spans="1:5">
      <c r="A1282" s="18">
        <v>38405</v>
      </c>
      <c r="B1282" s="2">
        <v>2.5760999999999998</v>
      </c>
      <c r="C1282" s="3">
        <v>2.6067</v>
      </c>
      <c r="D1282" s="36">
        <v>2.5550999999999999</v>
      </c>
      <c r="E1282"/>
    </row>
    <row r="1283" spans="1:5">
      <c r="A1283" s="18">
        <v>38406</v>
      </c>
      <c r="B1283" s="2">
        <v>2.5722999999999998</v>
      </c>
      <c r="C1283" s="3">
        <v>2.6038999999999999</v>
      </c>
      <c r="D1283" s="36">
        <v>2.5522999999999998</v>
      </c>
      <c r="E1283"/>
    </row>
    <row r="1284" spans="1:5">
      <c r="A1284" s="18">
        <v>38407</v>
      </c>
      <c r="B1284" s="2">
        <v>2.5634999999999999</v>
      </c>
      <c r="C1284" s="3">
        <v>2.5922999999999998</v>
      </c>
      <c r="D1284" s="36">
        <v>2.5409000000000002</v>
      </c>
      <c r="E1284"/>
    </row>
    <row r="1285" spans="1:5">
      <c r="A1285" s="18">
        <v>38408</v>
      </c>
      <c r="B1285" s="2">
        <v>2.5358000000000001</v>
      </c>
      <c r="C1285" s="3">
        <v>2.5828000000000002</v>
      </c>
      <c r="D1285" s="36">
        <v>2.5316000000000001</v>
      </c>
      <c r="E1285"/>
    </row>
    <row r="1286" spans="1:5">
      <c r="A1286" s="18">
        <v>38411</v>
      </c>
      <c r="B1286" s="2">
        <v>2.5409999999999999</v>
      </c>
      <c r="C1286" s="3">
        <v>2.5672999999999999</v>
      </c>
      <c r="D1286" s="36">
        <v>2.5165000000000002</v>
      </c>
      <c r="E1286"/>
    </row>
    <row r="1287" spans="1:5">
      <c r="A1287" s="18">
        <v>38412</v>
      </c>
      <c r="B1287" s="2">
        <v>2.5407999999999999</v>
      </c>
      <c r="C1287" s="3">
        <v>2.5636999999999999</v>
      </c>
      <c r="D1287" s="36">
        <v>2.5129000000000001</v>
      </c>
      <c r="E1287"/>
    </row>
    <row r="1288" spans="1:5">
      <c r="A1288" s="18">
        <v>38413</v>
      </c>
      <c r="B1288" s="2">
        <v>2.5404</v>
      </c>
      <c r="C1288" s="3">
        <v>2.5488</v>
      </c>
      <c r="D1288" s="36">
        <v>2.4984000000000002</v>
      </c>
      <c r="E1288"/>
    </row>
    <row r="1289" spans="1:5">
      <c r="A1289" s="18">
        <v>38414</v>
      </c>
      <c r="B1289" s="2">
        <v>2.5398999999999998</v>
      </c>
      <c r="C1289" s="3">
        <v>2.5769000000000002</v>
      </c>
      <c r="D1289" s="36">
        <v>2.5259</v>
      </c>
      <c r="E1289"/>
    </row>
    <row r="1290" spans="1:5">
      <c r="A1290" s="18">
        <v>38415</v>
      </c>
      <c r="B1290" s="2">
        <v>2.5356999999999998</v>
      </c>
      <c r="C1290" s="3">
        <v>2.5493999999999999</v>
      </c>
      <c r="D1290" s="36">
        <v>2.4990000000000001</v>
      </c>
      <c r="E1290"/>
    </row>
    <row r="1291" spans="1:5">
      <c r="A1291" s="18">
        <v>38418</v>
      </c>
      <c r="B1291" s="2">
        <v>2.5085999999999999</v>
      </c>
      <c r="C1291" s="3">
        <v>2.5527000000000002</v>
      </c>
      <c r="D1291" s="36">
        <v>2.5021</v>
      </c>
      <c r="E1291"/>
    </row>
    <row r="1292" spans="1:5">
      <c r="A1292" s="18">
        <v>38419</v>
      </c>
      <c r="B1292" s="2">
        <v>2.5045000000000002</v>
      </c>
      <c r="C1292" s="3">
        <v>2.5293999999999999</v>
      </c>
      <c r="D1292" s="36">
        <v>2.4794</v>
      </c>
      <c r="E1292"/>
    </row>
    <row r="1293" spans="1:5">
      <c r="A1293" s="18">
        <v>38420</v>
      </c>
      <c r="B1293" s="2">
        <v>2.5047000000000001</v>
      </c>
      <c r="C1293" s="3">
        <v>2.5375000000000001</v>
      </c>
      <c r="D1293" s="36">
        <v>2.4872999999999998</v>
      </c>
      <c r="E1293"/>
    </row>
    <row r="1294" spans="1:5">
      <c r="A1294" s="18">
        <v>38421</v>
      </c>
      <c r="B1294" s="2">
        <v>2.5598999999999998</v>
      </c>
      <c r="C1294" s="3">
        <v>2.5428000000000002</v>
      </c>
      <c r="D1294" s="36">
        <v>2.4923999999999999</v>
      </c>
      <c r="E1294"/>
    </row>
    <row r="1295" spans="1:5">
      <c r="A1295" s="18">
        <v>38422</v>
      </c>
      <c r="B1295" s="2">
        <v>2.5529000000000002</v>
      </c>
      <c r="C1295" s="3">
        <v>2.5798000000000001</v>
      </c>
      <c r="D1295" s="36">
        <v>2.5287999999999999</v>
      </c>
      <c r="E1295"/>
    </row>
    <row r="1296" spans="1:5">
      <c r="A1296" s="18">
        <v>38425</v>
      </c>
      <c r="B1296" s="2">
        <v>2.5674999999999999</v>
      </c>
      <c r="C1296" s="3">
        <v>2.5724</v>
      </c>
      <c r="D1296" s="36">
        <v>2.5213999999999999</v>
      </c>
      <c r="E1296"/>
    </row>
    <row r="1297" spans="1:5">
      <c r="A1297" s="18">
        <v>38426</v>
      </c>
      <c r="B1297" s="2">
        <v>2.581</v>
      </c>
      <c r="C1297" s="3">
        <v>2.6029</v>
      </c>
      <c r="D1297" s="36">
        <v>2.5512999999999999</v>
      </c>
      <c r="E1297"/>
    </row>
    <row r="1298" spans="1:5">
      <c r="A1298" s="18">
        <v>38427</v>
      </c>
      <c r="B1298" s="2">
        <v>2.6276999999999999</v>
      </c>
      <c r="C1298" s="3">
        <v>2.6091000000000002</v>
      </c>
      <c r="D1298" s="36">
        <v>2.5575000000000001</v>
      </c>
      <c r="E1298"/>
    </row>
    <row r="1299" spans="1:5">
      <c r="A1299" s="18">
        <v>38428</v>
      </c>
      <c r="B1299" s="2">
        <v>2.6692999999999998</v>
      </c>
      <c r="C1299" s="3">
        <v>2.6633</v>
      </c>
      <c r="D1299" s="36">
        <v>2.6105</v>
      </c>
      <c r="E1299"/>
    </row>
    <row r="1300" spans="1:5">
      <c r="A1300" s="18">
        <v>38429</v>
      </c>
      <c r="B1300" s="2">
        <v>2.6219999999999999</v>
      </c>
      <c r="C1300" s="3">
        <v>2.6938</v>
      </c>
      <c r="D1300" s="36">
        <v>2.6404000000000001</v>
      </c>
      <c r="E1300"/>
    </row>
    <row r="1301" spans="1:5">
      <c r="A1301" s="18">
        <v>38432</v>
      </c>
      <c r="B1301" s="2">
        <v>2.6282999999999999</v>
      </c>
      <c r="C1301" s="3">
        <v>2.6467000000000001</v>
      </c>
      <c r="D1301" s="36">
        <v>2.5943000000000001</v>
      </c>
      <c r="E1301"/>
    </row>
    <row r="1302" spans="1:5">
      <c r="A1302" s="18">
        <v>38433</v>
      </c>
      <c r="B1302" s="2">
        <v>2.6354000000000002</v>
      </c>
      <c r="C1302" s="3">
        <v>2.6619000000000002</v>
      </c>
      <c r="D1302" s="36">
        <v>2.6091000000000002</v>
      </c>
      <c r="E1302"/>
    </row>
    <row r="1303" spans="1:5">
      <c r="A1303" s="18">
        <v>38434</v>
      </c>
      <c r="B1303" s="2">
        <v>2.6520999999999999</v>
      </c>
      <c r="C1303" s="3">
        <v>2.6457999999999999</v>
      </c>
      <c r="D1303" s="36">
        <v>2.5933999999999999</v>
      </c>
      <c r="E1303"/>
    </row>
    <row r="1304" spans="1:5">
      <c r="A1304" s="18">
        <v>38435</v>
      </c>
      <c r="B1304" s="2">
        <v>2.6570999999999998</v>
      </c>
      <c r="C1304" s="3">
        <v>2.6879</v>
      </c>
      <c r="D1304" s="36">
        <v>2.6347</v>
      </c>
      <c r="E1304"/>
    </row>
    <row r="1305" spans="1:5">
      <c r="A1305" s="18">
        <v>38440</v>
      </c>
      <c r="B1305" s="2">
        <v>2.6518000000000002</v>
      </c>
      <c r="C1305" s="3">
        <v>2.6774</v>
      </c>
      <c r="D1305" s="36">
        <v>2.6244000000000001</v>
      </c>
      <c r="E1305"/>
    </row>
    <row r="1306" spans="1:5">
      <c r="A1306" s="18">
        <v>38441</v>
      </c>
      <c r="B1306" s="2">
        <v>2.6840999999999999</v>
      </c>
      <c r="C1306" s="3">
        <v>2.6783000000000001</v>
      </c>
      <c r="D1306" s="36">
        <v>2.6253000000000002</v>
      </c>
      <c r="E1306"/>
    </row>
    <row r="1307" spans="1:5">
      <c r="A1307" s="18">
        <v>38442</v>
      </c>
      <c r="B1307" s="2">
        <v>2.6553</v>
      </c>
      <c r="C1307" s="3">
        <v>2.6943999999999999</v>
      </c>
      <c r="D1307" s="36">
        <v>2.641</v>
      </c>
      <c r="E1307"/>
    </row>
    <row r="1308" spans="1:5">
      <c r="A1308" s="18">
        <v>38443</v>
      </c>
      <c r="B1308" s="2">
        <v>2.6341000000000001</v>
      </c>
      <c r="C1308" s="3">
        <v>2.6764000000000001</v>
      </c>
      <c r="D1308" s="36">
        <v>2.6234000000000002</v>
      </c>
      <c r="E1308"/>
    </row>
    <row r="1309" spans="1:5">
      <c r="A1309" s="18">
        <v>38446</v>
      </c>
      <c r="B1309" s="2">
        <v>2.6328999999999998</v>
      </c>
      <c r="C1309" s="3">
        <v>2.6755</v>
      </c>
      <c r="D1309" s="36">
        <v>2.6225000000000001</v>
      </c>
      <c r="E1309"/>
    </row>
    <row r="1310" spans="1:5">
      <c r="A1310" s="18">
        <v>38447</v>
      </c>
      <c r="B1310" s="2">
        <v>2.6497000000000002</v>
      </c>
      <c r="C1310" s="3">
        <v>2.6564000000000001</v>
      </c>
      <c r="D1310" s="36">
        <v>2.6038000000000001</v>
      </c>
      <c r="E1310"/>
    </row>
    <row r="1311" spans="1:5">
      <c r="A1311" s="18">
        <v>38448</v>
      </c>
      <c r="B1311" s="2">
        <v>2.6564999999999999</v>
      </c>
      <c r="C1311" s="3">
        <v>2.6726999999999999</v>
      </c>
      <c r="D1311" s="36">
        <v>2.6196999999999999</v>
      </c>
      <c r="E1311"/>
    </row>
    <row r="1312" spans="1:5">
      <c r="A1312" s="18">
        <v>38449</v>
      </c>
      <c r="B1312" s="2">
        <v>2.6486000000000001</v>
      </c>
      <c r="C1312" s="3">
        <v>2.6734</v>
      </c>
      <c r="D1312" s="36">
        <v>2.6204000000000001</v>
      </c>
      <c r="E1312"/>
    </row>
    <row r="1313" spans="1:5">
      <c r="A1313" s="18">
        <v>38450</v>
      </c>
      <c r="B1313" s="2">
        <v>2.6475</v>
      </c>
      <c r="C1313" s="3">
        <v>2.6836000000000002</v>
      </c>
      <c r="D1313" s="36">
        <v>2.6303999999999998</v>
      </c>
      <c r="E1313"/>
    </row>
    <row r="1314" spans="1:5">
      <c r="A1314" s="18">
        <v>38453</v>
      </c>
      <c r="B1314" s="2">
        <v>2.6463000000000001</v>
      </c>
      <c r="C1314" s="3">
        <v>2.6781999999999999</v>
      </c>
      <c r="D1314" s="36">
        <v>2.6252</v>
      </c>
      <c r="E1314"/>
    </row>
    <row r="1315" spans="1:5">
      <c r="A1315" s="18">
        <v>38454</v>
      </c>
      <c r="B1315" s="2">
        <v>2.6391</v>
      </c>
      <c r="C1315" s="3">
        <v>2.6646000000000001</v>
      </c>
      <c r="D1315" s="36">
        <v>2.6118000000000001</v>
      </c>
      <c r="E1315"/>
    </row>
    <row r="1316" spans="1:5">
      <c r="A1316" s="18">
        <v>38455</v>
      </c>
      <c r="B1316" s="2">
        <v>2.6305000000000001</v>
      </c>
      <c r="C1316" s="3">
        <v>2.6634000000000002</v>
      </c>
      <c r="D1316" s="36">
        <v>2.6105999999999998</v>
      </c>
      <c r="E1316"/>
    </row>
    <row r="1317" spans="1:5">
      <c r="A1317" s="18">
        <v>38456</v>
      </c>
      <c r="B1317" s="2">
        <v>2.6509999999999998</v>
      </c>
      <c r="C1317" s="3">
        <v>2.6577000000000002</v>
      </c>
      <c r="D1317" s="36">
        <v>2.6051000000000002</v>
      </c>
      <c r="E1317"/>
    </row>
    <row r="1318" spans="1:5">
      <c r="A1318" s="18">
        <v>38457</v>
      </c>
      <c r="B1318" s="2">
        <v>2.6602999999999999</v>
      </c>
      <c r="C1318" s="3">
        <v>2.6720000000000002</v>
      </c>
      <c r="D1318" s="36">
        <v>2.6190000000000002</v>
      </c>
      <c r="E1318"/>
    </row>
    <row r="1319" spans="1:5">
      <c r="A1319" s="18">
        <v>38460</v>
      </c>
      <c r="B1319" s="2">
        <v>2.6934999999999998</v>
      </c>
      <c r="C1319" s="3">
        <v>2.6926999999999999</v>
      </c>
      <c r="D1319" s="36">
        <v>2.6393</v>
      </c>
      <c r="E1319"/>
    </row>
    <row r="1320" spans="1:5">
      <c r="A1320" s="18">
        <v>38461</v>
      </c>
      <c r="B1320" s="2">
        <v>2.7159</v>
      </c>
      <c r="C1320" s="3">
        <v>2.7347999999999999</v>
      </c>
      <c r="D1320" s="36">
        <v>2.6806000000000001</v>
      </c>
      <c r="E1320"/>
    </row>
    <row r="1321" spans="1:5">
      <c r="A1321" s="18">
        <v>38462</v>
      </c>
      <c r="B1321" s="2">
        <v>2.7023000000000001</v>
      </c>
      <c r="C1321" s="3">
        <v>2.7458</v>
      </c>
      <c r="D1321" s="36">
        <v>2.6913999999999998</v>
      </c>
      <c r="E1321"/>
    </row>
    <row r="1322" spans="1:5">
      <c r="A1322" s="18">
        <v>38463</v>
      </c>
      <c r="B1322" s="2">
        <v>2.7048999999999999</v>
      </c>
      <c r="C1322" s="3">
        <v>2.7225000000000001</v>
      </c>
      <c r="D1322" s="36">
        <v>2.6684999999999999</v>
      </c>
      <c r="E1322"/>
    </row>
    <row r="1323" spans="1:5">
      <c r="A1323" s="18">
        <v>38464</v>
      </c>
      <c r="B1323" s="2">
        <v>2.7155</v>
      </c>
      <c r="C1323" s="3">
        <v>2.7313000000000001</v>
      </c>
      <c r="D1323" s="36">
        <v>2.6772999999999998</v>
      </c>
      <c r="E1323"/>
    </row>
    <row r="1324" spans="1:5">
      <c r="A1324" s="18">
        <v>38467</v>
      </c>
      <c r="B1324" s="2">
        <v>2.7254</v>
      </c>
      <c r="C1324" s="3">
        <v>2.7296</v>
      </c>
      <c r="D1324" s="36">
        <v>2.6756000000000002</v>
      </c>
      <c r="E1324"/>
    </row>
    <row r="1325" spans="1:5">
      <c r="A1325" s="18">
        <v>38468</v>
      </c>
      <c r="B1325" s="2">
        <v>2.7202999999999999</v>
      </c>
      <c r="C1325" s="3">
        <v>2.7461000000000002</v>
      </c>
      <c r="D1325" s="36">
        <v>2.6917</v>
      </c>
      <c r="E1325"/>
    </row>
    <row r="1326" spans="1:5">
      <c r="A1326" s="18">
        <v>38469</v>
      </c>
      <c r="B1326" s="2">
        <v>2.7458999999999998</v>
      </c>
      <c r="C1326" s="3">
        <v>2.7625999999999999</v>
      </c>
      <c r="D1326" s="36">
        <v>2.7078000000000002</v>
      </c>
      <c r="E1326"/>
    </row>
    <row r="1327" spans="1:5">
      <c r="A1327" s="18">
        <v>38470</v>
      </c>
      <c r="B1327" s="2">
        <v>2.7565</v>
      </c>
      <c r="C1327" s="3">
        <v>2.7753000000000001</v>
      </c>
      <c r="D1327" s="36">
        <v>2.7202999999999999</v>
      </c>
      <c r="E1327"/>
    </row>
    <row r="1328" spans="1:5">
      <c r="A1328" s="18">
        <v>38471</v>
      </c>
      <c r="B1328" s="2">
        <v>2.7801</v>
      </c>
      <c r="C1328" s="3">
        <v>2.8052999999999999</v>
      </c>
      <c r="D1328" s="36">
        <v>2.7496999999999998</v>
      </c>
      <c r="E1328"/>
    </row>
    <row r="1329" spans="1:5">
      <c r="A1329" s="18">
        <v>38475</v>
      </c>
      <c r="B1329" s="2">
        <v>2.7742</v>
      </c>
      <c r="C1329" s="3">
        <v>2.8106</v>
      </c>
      <c r="D1329" s="36">
        <v>2.7549999999999999</v>
      </c>
      <c r="E1329"/>
    </row>
    <row r="1330" spans="1:5">
      <c r="A1330" s="18">
        <v>38476</v>
      </c>
      <c r="B1330" s="2">
        <v>2.7452000000000001</v>
      </c>
      <c r="C1330" s="3">
        <v>2.7936000000000001</v>
      </c>
      <c r="D1330" s="36">
        <v>2.7382</v>
      </c>
      <c r="E1330"/>
    </row>
    <row r="1331" spans="1:5">
      <c r="A1331" s="18">
        <v>38477</v>
      </c>
      <c r="B1331" s="2">
        <v>2.7042999999999999</v>
      </c>
      <c r="C1331" s="3">
        <v>2.7622</v>
      </c>
      <c r="D1331" s="36">
        <v>2.7075999999999998</v>
      </c>
      <c r="E1331"/>
    </row>
    <row r="1332" spans="1:5">
      <c r="A1332" s="18">
        <v>38478</v>
      </c>
      <c r="B1332" s="2">
        <v>2.6808999999999998</v>
      </c>
      <c r="C1332" s="3">
        <v>2.7063999999999999</v>
      </c>
      <c r="D1332" s="36">
        <v>2.6528</v>
      </c>
      <c r="E1332"/>
    </row>
    <row r="1333" spans="1:5">
      <c r="A1333" s="18">
        <v>38481</v>
      </c>
      <c r="B1333" s="2">
        <v>2.6604999999999999</v>
      </c>
      <c r="C1333" s="3">
        <v>2.6999</v>
      </c>
      <c r="D1333" s="36">
        <v>2.6465000000000001</v>
      </c>
      <c r="E1333"/>
    </row>
    <row r="1334" spans="1:5">
      <c r="A1334" s="18">
        <v>38482</v>
      </c>
      <c r="B1334" s="2">
        <v>2.6897000000000002</v>
      </c>
      <c r="C1334" s="3">
        <v>2.6913</v>
      </c>
      <c r="D1334" s="36">
        <v>2.6381000000000001</v>
      </c>
      <c r="E1334"/>
    </row>
    <row r="1335" spans="1:5">
      <c r="A1335" s="18">
        <v>38483</v>
      </c>
      <c r="B1335" s="2">
        <v>2.7086999999999999</v>
      </c>
      <c r="C1335" s="3">
        <v>2.7265999999999999</v>
      </c>
      <c r="D1335" s="36">
        <v>2.6726000000000001</v>
      </c>
      <c r="E1335"/>
    </row>
    <row r="1336" spans="1:5">
      <c r="A1336" s="18">
        <v>38484</v>
      </c>
      <c r="B1336" s="2">
        <v>2.6861000000000002</v>
      </c>
      <c r="C1336" s="3">
        <v>2.7231000000000001</v>
      </c>
      <c r="D1336" s="36">
        <v>2.6690999999999998</v>
      </c>
      <c r="E1336"/>
    </row>
    <row r="1337" spans="1:5">
      <c r="A1337" s="18">
        <v>38485</v>
      </c>
      <c r="B1337" s="2">
        <v>2.7063000000000001</v>
      </c>
      <c r="C1337" s="3">
        <v>2.714</v>
      </c>
      <c r="D1337" s="36">
        <v>2.6602000000000001</v>
      </c>
      <c r="E1337"/>
    </row>
    <row r="1338" spans="1:5">
      <c r="A1338" s="18">
        <v>38488</v>
      </c>
      <c r="B1338" s="2">
        <v>2.7225999999999999</v>
      </c>
      <c r="C1338" s="3">
        <v>2.7294</v>
      </c>
      <c r="D1338" s="36">
        <v>2.6753999999999998</v>
      </c>
      <c r="E1338"/>
    </row>
    <row r="1339" spans="1:5">
      <c r="A1339" s="18">
        <v>38489</v>
      </c>
      <c r="B1339" s="2">
        <v>2.73</v>
      </c>
      <c r="C1339" s="3">
        <v>2.7488000000000001</v>
      </c>
      <c r="D1339" s="36">
        <v>2.6943999999999999</v>
      </c>
      <c r="E1339"/>
    </row>
    <row r="1340" spans="1:5">
      <c r="A1340" s="18">
        <v>38490</v>
      </c>
      <c r="B1340" s="2">
        <v>2.7269000000000001</v>
      </c>
      <c r="C1340" s="3">
        <v>2.7532000000000001</v>
      </c>
      <c r="D1340" s="36">
        <v>2.6985999999999999</v>
      </c>
      <c r="E1340"/>
    </row>
    <row r="1341" spans="1:5">
      <c r="A1341" s="18">
        <v>38491</v>
      </c>
      <c r="B1341" s="2">
        <v>2.6962000000000002</v>
      </c>
      <c r="C1341" s="3">
        <v>2.7463000000000002</v>
      </c>
      <c r="D1341" s="36">
        <v>2.6919</v>
      </c>
      <c r="E1341"/>
    </row>
    <row r="1342" spans="1:5">
      <c r="A1342" s="18">
        <v>38492</v>
      </c>
      <c r="B1342" s="2">
        <v>2.6920000000000002</v>
      </c>
      <c r="C1342" s="3">
        <v>2.7124000000000001</v>
      </c>
      <c r="D1342" s="36">
        <v>2.6585999999999999</v>
      </c>
      <c r="E1342"/>
    </row>
    <row r="1343" spans="1:5">
      <c r="A1343" s="18">
        <v>38495</v>
      </c>
      <c r="B1343" s="2">
        <v>2.7120000000000002</v>
      </c>
      <c r="C1343" s="3">
        <v>2.7256999999999998</v>
      </c>
      <c r="D1343" s="36">
        <v>2.6717</v>
      </c>
      <c r="E1343"/>
    </row>
    <row r="1344" spans="1:5">
      <c r="A1344" s="18">
        <v>38496</v>
      </c>
      <c r="B1344" s="2">
        <v>2.7057000000000002</v>
      </c>
      <c r="C1344" s="3">
        <v>2.7202999999999999</v>
      </c>
      <c r="D1344" s="36">
        <v>2.6665000000000001</v>
      </c>
      <c r="E1344"/>
    </row>
    <row r="1345" spans="1:5">
      <c r="A1345" s="18">
        <v>38497</v>
      </c>
      <c r="B1345" s="2">
        <v>2.7071000000000001</v>
      </c>
      <c r="C1345" s="3">
        <v>2.7271000000000001</v>
      </c>
      <c r="D1345" s="36">
        <v>2.6730999999999998</v>
      </c>
      <c r="E1345"/>
    </row>
    <row r="1346" spans="1:5">
      <c r="A1346" s="18">
        <v>38498</v>
      </c>
      <c r="B1346" s="2">
        <v>2.7039</v>
      </c>
      <c r="C1346" s="3">
        <v>2.7284000000000002</v>
      </c>
      <c r="D1346" s="36">
        <v>2.6743999999999999</v>
      </c>
      <c r="E1346"/>
    </row>
    <row r="1347" spans="1:5">
      <c r="A1347" s="18">
        <v>38499</v>
      </c>
      <c r="B1347" s="2">
        <v>2.6812999999999998</v>
      </c>
      <c r="C1347" s="3">
        <v>2.7153999999999998</v>
      </c>
      <c r="D1347" s="36">
        <v>2.6616</v>
      </c>
      <c r="E1347"/>
    </row>
    <row r="1348" spans="1:5">
      <c r="A1348" s="18">
        <v>38503</v>
      </c>
      <c r="B1348" s="2">
        <v>2.6718999999999999</v>
      </c>
      <c r="C1348" s="3">
        <v>2.7042999999999999</v>
      </c>
      <c r="D1348" s="36">
        <v>2.6507000000000001</v>
      </c>
      <c r="E1348"/>
    </row>
    <row r="1349" spans="1:5">
      <c r="A1349" s="18">
        <v>38504</v>
      </c>
      <c r="B1349" s="2">
        <v>2.7067999999999999</v>
      </c>
      <c r="C1349" s="3">
        <v>2.7037</v>
      </c>
      <c r="D1349" s="36">
        <v>2.6501000000000001</v>
      </c>
      <c r="E1349"/>
    </row>
    <row r="1350" spans="1:5">
      <c r="A1350" s="18">
        <v>38505</v>
      </c>
      <c r="B1350" s="2">
        <v>2.694</v>
      </c>
      <c r="C1350" s="3">
        <v>2.7401</v>
      </c>
      <c r="D1350" s="36">
        <v>2.6859000000000002</v>
      </c>
      <c r="E1350"/>
    </row>
    <row r="1351" spans="1:5">
      <c r="A1351" s="18">
        <v>38506</v>
      </c>
      <c r="B1351" s="2">
        <v>2.6855000000000002</v>
      </c>
      <c r="C1351" s="3">
        <v>2.7136999999999998</v>
      </c>
      <c r="D1351" s="36">
        <v>2.6598999999999999</v>
      </c>
      <c r="E1351"/>
    </row>
    <row r="1352" spans="1:5">
      <c r="A1352" s="18">
        <v>38509</v>
      </c>
      <c r="B1352" s="2">
        <v>2.6716000000000002</v>
      </c>
      <c r="C1352" s="3">
        <v>2.7018</v>
      </c>
      <c r="D1352" s="36">
        <v>2.6482000000000001</v>
      </c>
      <c r="E1352"/>
    </row>
    <row r="1353" spans="1:5">
      <c r="A1353" s="18">
        <v>38510</v>
      </c>
      <c r="B1353" s="2">
        <v>2.6545999999999998</v>
      </c>
      <c r="C1353" s="3">
        <v>2.6941999999999999</v>
      </c>
      <c r="D1353" s="36">
        <v>2.6408</v>
      </c>
      <c r="E1353"/>
    </row>
    <row r="1354" spans="1:5">
      <c r="A1354" s="18">
        <v>38511</v>
      </c>
      <c r="B1354" s="2">
        <v>2.6511</v>
      </c>
      <c r="C1354" s="3">
        <v>2.6762999999999999</v>
      </c>
      <c r="D1354" s="36">
        <v>2.6233</v>
      </c>
      <c r="E1354"/>
    </row>
    <row r="1355" spans="1:5">
      <c r="A1355" s="18">
        <v>38512</v>
      </c>
      <c r="B1355" s="2">
        <v>2.6341999999999999</v>
      </c>
      <c r="C1355" s="3">
        <v>2.6720999999999999</v>
      </c>
      <c r="D1355" s="36">
        <v>2.6191</v>
      </c>
      <c r="E1355"/>
    </row>
    <row r="1356" spans="1:5">
      <c r="A1356" s="18">
        <v>38513</v>
      </c>
      <c r="B1356" s="2">
        <v>2.625</v>
      </c>
      <c r="C1356" s="3">
        <v>2.6699000000000002</v>
      </c>
      <c r="D1356" s="36">
        <v>2.6171000000000002</v>
      </c>
      <c r="E1356"/>
    </row>
    <row r="1357" spans="1:5">
      <c r="A1357" s="18">
        <v>38516</v>
      </c>
      <c r="B1357" s="2">
        <v>2.6246</v>
      </c>
      <c r="C1357" s="3">
        <v>2.6490999999999998</v>
      </c>
      <c r="D1357" s="36">
        <v>2.5966999999999998</v>
      </c>
      <c r="E1357"/>
    </row>
    <row r="1358" spans="1:5">
      <c r="A1358" s="18">
        <v>38517</v>
      </c>
      <c r="B1358" s="2">
        <v>2.6339000000000001</v>
      </c>
      <c r="C1358" s="3">
        <v>2.6536</v>
      </c>
      <c r="D1358" s="36">
        <v>2.601</v>
      </c>
      <c r="E1358"/>
    </row>
    <row r="1359" spans="1:5">
      <c r="A1359" s="18">
        <v>38518</v>
      </c>
      <c r="B1359" s="2">
        <v>2.6208</v>
      </c>
      <c r="C1359" s="3">
        <v>2.6522000000000001</v>
      </c>
      <c r="D1359" s="36">
        <v>2.5996000000000001</v>
      </c>
      <c r="E1359"/>
    </row>
    <row r="1360" spans="1:5">
      <c r="A1360" s="18">
        <v>38519</v>
      </c>
      <c r="B1360" s="2">
        <v>2.6284000000000001</v>
      </c>
      <c r="C1360" s="3">
        <v>2.6492</v>
      </c>
      <c r="D1360" s="36">
        <v>2.5968</v>
      </c>
      <c r="E1360"/>
    </row>
    <row r="1361" spans="1:5">
      <c r="A1361" s="18">
        <v>38520</v>
      </c>
      <c r="B1361" s="2">
        <v>2.6362999999999999</v>
      </c>
      <c r="C1361" s="3">
        <v>2.6648000000000001</v>
      </c>
      <c r="D1361" s="36">
        <v>2.6120000000000001</v>
      </c>
      <c r="E1361"/>
    </row>
    <row r="1362" spans="1:5">
      <c r="A1362" s="18">
        <v>38523</v>
      </c>
      <c r="B1362" s="2">
        <v>2.6476999999999999</v>
      </c>
      <c r="C1362" s="3">
        <v>2.6488</v>
      </c>
      <c r="D1362" s="36">
        <v>2.5964</v>
      </c>
      <c r="E1362"/>
    </row>
    <row r="1363" spans="1:5">
      <c r="A1363" s="18">
        <v>38524</v>
      </c>
      <c r="B1363" s="2">
        <v>2.6254</v>
      </c>
      <c r="C1363" s="3">
        <v>2.6606000000000001</v>
      </c>
      <c r="D1363" s="36">
        <v>2.6080000000000001</v>
      </c>
      <c r="E1363"/>
    </row>
    <row r="1364" spans="1:5">
      <c r="A1364" s="18">
        <v>38525</v>
      </c>
      <c r="B1364" s="2">
        <v>2.6274999999999999</v>
      </c>
      <c r="C1364" s="3">
        <v>2.6556999999999999</v>
      </c>
      <c r="D1364" s="36">
        <v>2.6031</v>
      </c>
      <c r="E1364"/>
    </row>
    <row r="1365" spans="1:5">
      <c r="A1365" s="18">
        <v>38526</v>
      </c>
      <c r="B1365" s="2">
        <v>2.6074999999999999</v>
      </c>
      <c r="C1365" s="3">
        <v>2.6427999999999998</v>
      </c>
      <c r="D1365" s="36">
        <v>2.5903999999999998</v>
      </c>
      <c r="E1365"/>
    </row>
    <row r="1366" spans="1:5">
      <c r="A1366" s="18">
        <v>38527</v>
      </c>
      <c r="B1366" s="2">
        <v>2.6145</v>
      </c>
      <c r="C1366" s="3">
        <v>2.6307</v>
      </c>
      <c r="D1366" s="36">
        <v>2.5787</v>
      </c>
      <c r="E1366"/>
    </row>
    <row r="1367" spans="1:5">
      <c r="A1367" s="18">
        <v>38530</v>
      </c>
      <c r="B1367" s="2">
        <v>2.6147</v>
      </c>
      <c r="C1367" s="3">
        <v>2.6297000000000001</v>
      </c>
      <c r="D1367" s="36">
        <v>2.5777000000000001</v>
      </c>
      <c r="E1367"/>
    </row>
    <row r="1368" spans="1:5">
      <c r="A1368" s="18">
        <v>38531</v>
      </c>
      <c r="B1368" s="2">
        <v>2.6297000000000001</v>
      </c>
      <c r="C1368" s="3">
        <v>2.6558999999999999</v>
      </c>
      <c r="D1368" s="36">
        <v>2.6032999999999999</v>
      </c>
      <c r="E1368"/>
    </row>
    <row r="1369" spans="1:5">
      <c r="A1369" s="18">
        <v>38532</v>
      </c>
      <c r="B1369" s="2">
        <v>2.6242999999999999</v>
      </c>
      <c r="C1369" s="3">
        <v>2.6547999999999998</v>
      </c>
      <c r="D1369" s="36">
        <v>2.6021999999999998</v>
      </c>
      <c r="E1369"/>
    </row>
    <row r="1370" spans="1:5">
      <c r="A1370" s="18">
        <v>38533</v>
      </c>
      <c r="B1370" s="2">
        <v>2.6072000000000002</v>
      </c>
      <c r="C1370" s="3">
        <v>2.6444000000000001</v>
      </c>
      <c r="D1370" s="36">
        <v>2.5920000000000001</v>
      </c>
      <c r="E1370"/>
    </row>
    <row r="1371" spans="1:5">
      <c r="A1371" s="18">
        <v>38534</v>
      </c>
      <c r="B1371" s="2">
        <v>2.5956999999999999</v>
      </c>
      <c r="C1371" s="3">
        <v>2.6362999999999999</v>
      </c>
      <c r="D1371" s="36">
        <v>2.5840999999999998</v>
      </c>
      <c r="E1371"/>
    </row>
    <row r="1372" spans="1:5">
      <c r="A1372" s="18">
        <v>38537</v>
      </c>
      <c r="B1372" s="2">
        <v>2.5912999999999999</v>
      </c>
      <c r="C1372" s="3">
        <v>2.6173000000000002</v>
      </c>
      <c r="D1372" s="36">
        <v>2.5655000000000001</v>
      </c>
      <c r="E1372"/>
    </row>
    <row r="1373" spans="1:5">
      <c r="A1373" s="18">
        <v>38538</v>
      </c>
      <c r="B1373" s="2">
        <v>2.5926999999999998</v>
      </c>
      <c r="C1373" s="3">
        <v>2.6179000000000001</v>
      </c>
      <c r="D1373" s="36">
        <v>2.5661</v>
      </c>
      <c r="E1373"/>
    </row>
    <row r="1374" spans="1:5">
      <c r="A1374" s="18">
        <v>38539</v>
      </c>
      <c r="B1374" s="2">
        <v>2.609</v>
      </c>
      <c r="C1374" s="3">
        <v>2.6255000000000002</v>
      </c>
      <c r="D1374" s="36">
        <v>2.5735000000000001</v>
      </c>
      <c r="E1374"/>
    </row>
    <row r="1375" spans="1:5">
      <c r="A1375" s="18">
        <v>38540</v>
      </c>
      <c r="B1375" s="2">
        <v>2.6560999999999999</v>
      </c>
      <c r="C1375" s="3">
        <v>2.6400999999999999</v>
      </c>
      <c r="D1375" s="36">
        <v>2.5878999999999999</v>
      </c>
      <c r="E1375"/>
    </row>
    <row r="1376" spans="1:5">
      <c r="A1376" s="18">
        <v>38541</v>
      </c>
      <c r="B1376" s="2">
        <v>2.6322999999999999</v>
      </c>
      <c r="C1376" s="3">
        <v>2.6785000000000001</v>
      </c>
      <c r="D1376" s="36">
        <v>2.6255000000000002</v>
      </c>
      <c r="E1376"/>
    </row>
    <row r="1377" spans="1:5">
      <c r="A1377" s="18">
        <v>38544</v>
      </c>
      <c r="B1377" s="2">
        <v>2.6269999999999998</v>
      </c>
      <c r="C1377" s="3">
        <v>2.6478000000000002</v>
      </c>
      <c r="D1377" s="36">
        <v>2.5954000000000002</v>
      </c>
      <c r="E1377"/>
    </row>
    <row r="1378" spans="1:5">
      <c r="A1378" s="18">
        <v>38545</v>
      </c>
      <c r="B1378" s="2">
        <v>2.6402000000000001</v>
      </c>
      <c r="C1378" s="3">
        <v>2.6566000000000001</v>
      </c>
      <c r="D1378" s="36">
        <v>2.6040000000000001</v>
      </c>
      <c r="E1378"/>
    </row>
    <row r="1379" spans="1:5">
      <c r="A1379" s="18">
        <v>38546</v>
      </c>
      <c r="B1379" s="2">
        <v>2.6524999999999999</v>
      </c>
      <c r="C1379" s="3">
        <v>2.6650999999999998</v>
      </c>
      <c r="D1379" s="36">
        <v>2.6122999999999998</v>
      </c>
      <c r="E1379"/>
    </row>
    <row r="1380" spans="1:5">
      <c r="A1380" s="18">
        <v>38547</v>
      </c>
      <c r="B1380" s="2">
        <v>2.6663000000000001</v>
      </c>
      <c r="C1380" s="3">
        <v>2.6915</v>
      </c>
      <c r="D1380" s="36">
        <v>2.6383000000000001</v>
      </c>
      <c r="E1380"/>
    </row>
    <row r="1381" spans="1:5">
      <c r="A1381" s="18">
        <v>38548</v>
      </c>
      <c r="B1381" s="2">
        <v>2.6665999999999999</v>
      </c>
      <c r="C1381" s="3">
        <v>2.6861999999999999</v>
      </c>
      <c r="D1381" s="36">
        <v>2.633</v>
      </c>
      <c r="E1381"/>
    </row>
    <row r="1382" spans="1:5">
      <c r="A1382" s="18">
        <v>38551</v>
      </c>
      <c r="B1382" s="2">
        <v>2.6456</v>
      </c>
      <c r="C1382" s="3">
        <v>2.6747000000000001</v>
      </c>
      <c r="D1382" s="36">
        <v>2.6217000000000001</v>
      </c>
      <c r="E1382"/>
    </row>
    <row r="1383" spans="1:5">
      <c r="A1383" s="18">
        <v>38552</v>
      </c>
      <c r="B1383" s="2">
        <v>2.6292</v>
      </c>
      <c r="C1383" s="3">
        <v>2.6640999999999999</v>
      </c>
      <c r="D1383" s="36">
        <v>2.6113</v>
      </c>
      <c r="E1383"/>
    </row>
    <row r="1384" spans="1:5">
      <c r="A1384" s="18">
        <v>38553</v>
      </c>
      <c r="B1384" s="2">
        <v>2.645</v>
      </c>
      <c r="C1384" s="3">
        <v>2.6623000000000001</v>
      </c>
      <c r="D1384" s="36">
        <v>2.6095000000000002</v>
      </c>
      <c r="E1384"/>
    </row>
    <row r="1385" spans="1:5">
      <c r="A1385" s="18">
        <v>38554</v>
      </c>
      <c r="B1385" s="2">
        <v>2.6446999999999998</v>
      </c>
      <c r="C1385" s="3">
        <v>2.6812</v>
      </c>
      <c r="D1385" s="36">
        <v>2.6282000000000001</v>
      </c>
      <c r="E1385"/>
    </row>
    <row r="1386" spans="1:5">
      <c r="A1386" s="18">
        <v>38555</v>
      </c>
      <c r="B1386" s="2">
        <v>2.6291000000000002</v>
      </c>
      <c r="C1386" s="3">
        <v>2.6640000000000001</v>
      </c>
      <c r="D1386" s="36">
        <v>2.6112000000000002</v>
      </c>
      <c r="E1386"/>
    </row>
    <row r="1387" spans="1:5">
      <c r="A1387" s="18">
        <v>38558</v>
      </c>
      <c r="B1387" s="2">
        <v>2.6311</v>
      </c>
      <c r="C1387" s="3">
        <v>2.6619999999999999</v>
      </c>
      <c r="D1387" s="36">
        <v>2.6092</v>
      </c>
      <c r="E1387"/>
    </row>
    <row r="1388" spans="1:5">
      <c r="A1388" s="18">
        <v>38559</v>
      </c>
      <c r="B1388" s="2">
        <v>2.6375999999999999</v>
      </c>
      <c r="C1388" s="3">
        <v>2.6520999999999999</v>
      </c>
      <c r="D1388" s="36">
        <v>2.5994999999999999</v>
      </c>
      <c r="E1388"/>
    </row>
    <row r="1389" spans="1:5">
      <c r="A1389" s="18">
        <v>38560</v>
      </c>
      <c r="B1389" s="2">
        <v>2.6358999999999999</v>
      </c>
      <c r="C1389" s="3">
        <v>2.6634000000000002</v>
      </c>
      <c r="D1389" s="36">
        <v>2.6105999999999998</v>
      </c>
      <c r="E1389"/>
    </row>
    <row r="1390" spans="1:5">
      <c r="A1390" s="18">
        <v>38561</v>
      </c>
      <c r="B1390" s="2">
        <v>2.6116000000000001</v>
      </c>
      <c r="C1390" s="3">
        <v>2.6549999999999998</v>
      </c>
      <c r="D1390" s="36">
        <v>2.6023999999999998</v>
      </c>
      <c r="E1390"/>
    </row>
    <row r="1391" spans="1:5">
      <c r="A1391" s="18">
        <v>38562</v>
      </c>
      <c r="B1391" s="2">
        <v>2.6114000000000002</v>
      </c>
      <c r="C1391" s="3">
        <v>2.6385999999999998</v>
      </c>
      <c r="D1391" s="36">
        <v>2.5863999999999998</v>
      </c>
      <c r="E1391"/>
    </row>
    <row r="1392" spans="1:5">
      <c r="A1392" s="18">
        <v>38565</v>
      </c>
      <c r="B1392" s="2">
        <v>2.6055000000000001</v>
      </c>
      <c r="C1392" s="3">
        <v>2.6381999999999999</v>
      </c>
      <c r="D1392" s="36">
        <v>2.5859999999999999</v>
      </c>
      <c r="E1392"/>
    </row>
    <row r="1393" spans="1:5">
      <c r="A1393" s="18">
        <v>38566</v>
      </c>
      <c r="B1393" s="2">
        <v>2.6055999999999999</v>
      </c>
      <c r="C1393" s="3">
        <v>2.6254</v>
      </c>
      <c r="D1393" s="36">
        <v>2.5733999999999999</v>
      </c>
      <c r="E1393"/>
    </row>
    <row r="1394" spans="1:5">
      <c r="A1394" s="18">
        <v>38567</v>
      </c>
      <c r="B1394" s="2">
        <v>2.6202000000000001</v>
      </c>
      <c r="C1394" s="3">
        <v>2.6328999999999998</v>
      </c>
      <c r="D1394" s="36">
        <v>2.5807000000000002</v>
      </c>
      <c r="E1394"/>
    </row>
    <row r="1395" spans="1:5">
      <c r="A1395" s="18">
        <v>38568</v>
      </c>
      <c r="B1395" s="2">
        <v>2.6164000000000001</v>
      </c>
      <c r="C1395" s="3">
        <v>2.6450999999999998</v>
      </c>
      <c r="D1395" s="36">
        <v>2.5926999999999998</v>
      </c>
      <c r="E1395"/>
    </row>
    <row r="1396" spans="1:5">
      <c r="A1396" s="18">
        <v>38569</v>
      </c>
      <c r="B1396" s="2">
        <v>2.6151</v>
      </c>
      <c r="C1396" s="3">
        <v>2.6379000000000001</v>
      </c>
      <c r="D1396" s="36">
        <v>2.5857000000000001</v>
      </c>
      <c r="E1396"/>
    </row>
    <row r="1397" spans="1:5">
      <c r="A1397" s="18">
        <v>38572</v>
      </c>
      <c r="B1397" s="2">
        <v>2.6042999999999998</v>
      </c>
      <c r="C1397" s="3">
        <v>2.6362999999999999</v>
      </c>
      <c r="D1397" s="36">
        <v>2.5840999999999998</v>
      </c>
      <c r="E1397"/>
    </row>
    <row r="1398" spans="1:5">
      <c r="A1398" s="18">
        <v>38573</v>
      </c>
      <c r="B1398" s="2">
        <v>2.5964999999999998</v>
      </c>
      <c r="C1398" s="3">
        <v>2.6185</v>
      </c>
      <c r="D1398" s="36">
        <v>2.5667</v>
      </c>
      <c r="E1398"/>
    </row>
    <row r="1399" spans="1:5">
      <c r="A1399" s="18">
        <v>38574</v>
      </c>
      <c r="B1399" s="2">
        <v>2.5911</v>
      </c>
      <c r="C1399" s="3">
        <v>2.6198000000000001</v>
      </c>
      <c r="D1399" s="36">
        <v>2.5680000000000001</v>
      </c>
      <c r="E1399"/>
    </row>
    <row r="1400" spans="1:5">
      <c r="A1400" s="18">
        <v>38575</v>
      </c>
      <c r="B1400" s="2">
        <v>2.5949</v>
      </c>
      <c r="C1400" s="3">
        <v>2.6147999999999998</v>
      </c>
      <c r="D1400" s="36">
        <v>2.5630000000000002</v>
      </c>
      <c r="E1400"/>
    </row>
    <row r="1401" spans="1:5">
      <c r="A1401" s="18">
        <v>38576</v>
      </c>
      <c r="B1401" s="2">
        <v>2.5951</v>
      </c>
      <c r="C1401" s="3">
        <v>2.6232000000000002</v>
      </c>
      <c r="D1401" s="36">
        <v>2.5712000000000002</v>
      </c>
      <c r="E1401"/>
    </row>
    <row r="1402" spans="1:5">
      <c r="A1402" s="18">
        <v>38579</v>
      </c>
      <c r="B1402" s="2">
        <v>2.6011000000000002</v>
      </c>
      <c r="C1402" s="3">
        <v>2.6269999999999998</v>
      </c>
      <c r="D1402" s="36">
        <v>2.5750000000000002</v>
      </c>
      <c r="E1402"/>
    </row>
    <row r="1403" spans="1:5">
      <c r="A1403" s="18">
        <v>38580</v>
      </c>
      <c r="B1403" s="2">
        <v>2.5977000000000001</v>
      </c>
      <c r="C1403" s="3">
        <v>2.6173000000000002</v>
      </c>
      <c r="D1403" s="36">
        <v>2.5655000000000001</v>
      </c>
      <c r="E1403"/>
    </row>
    <row r="1404" spans="1:5">
      <c r="A1404" s="18">
        <v>38581</v>
      </c>
      <c r="B1404" s="2">
        <v>2.5937999999999999</v>
      </c>
      <c r="C1404" s="3">
        <v>2.6274000000000002</v>
      </c>
      <c r="D1404" s="36">
        <v>2.5754000000000001</v>
      </c>
      <c r="E1404"/>
    </row>
    <row r="1405" spans="1:5">
      <c r="A1405" s="18">
        <v>38582</v>
      </c>
      <c r="B1405" s="2">
        <v>2.5960000000000001</v>
      </c>
      <c r="C1405" s="3">
        <v>2.6206</v>
      </c>
      <c r="D1405" s="36">
        <v>2.5688</v>
      </c>
      <c r="E1405"/>
    </row>
    <row r="1406" spans="1:5">
      <c r="A1406" s="18">
        <v>38583</v>
      </c>
      <c r="B1406" s="2">
        <v>2.5996000000000001</v>
      </c>
      <c r="C1406" s="3">
        <v>2.6303999999999998</v>
      </c>
      <c r="D1406" s="36">
        <v>2.5783999999999998</v>
      </c>
      <c r="E1406"/>
    </row>
    <row r="1407" spans="1:5">
      <c r="A1407" s="18">
        <v>38586</v>
      </c>
      <c r="B1407" s="2">
        <v>2.5874000000000001</v>
      </c>
      <c r="C1407" s="3">
        <v>2.6151</v>
      </c>
      <c r="D1407" s="36">
        <v>2.5632999999999999</v>
      </c>
      <c r="E1407"/>
    </row>
    <row r="1408" spans="1:5">
      <c r="A1408" s="18">
        <v>38587</v>
      </c>
      <c r="B1408" s="2">
        <v>2.5796999999999999</v>
      </c>
      <c r="C1408" s="3">
        <v>2.6145</v>
      </c>
      <c r="D1408" s="36">
        <v>2.5627</v>
      </c>
      <c r="E1408"/>
    </row>
    <row r="1409" spans="1:5">
      <c r="A1409" s="18">
        <v>38588</v>
      </c>
      <c r="B1409" s="2">
        <v>2.6179999999999999</v>
      </c>
      <c r="C1409" s="3">
        <v>2.6166</v>
      </c>
      <c r="D1409" s="36">
        <v>2.5648</v>
      </c>
      <c r="E1409"/>
    </row>
    <row r="1410" spans="1:5">
      <c r="A1410" s="18">
        <v>38589</v>
      </c>
      <c r="B1410" s="2">
        <v>2.6229</v>
      </c>
      <c r="C1410" s="3">
        <v>2.6379000000000001</v>
      </c>
      <c r="D1410" s="36">
        <v>2.5857000000000001</v>
      </c>
      <c r="E1410"/>
    </row>
    <row r="1411" spans="1:5">
      <c r="A1411" s="18">
        <v>38590</v>
      </c>
      <c r="B1411" s="2">
        <v>2.6305999999999998</v>
      </c>
      <c r="C1411" s="3">
        <v>2.6415000000000002</v>
      </c>
      <c r="D1411" s="36">
        <v>2.5891000000000002</v>
      </c>
      <c r="E1411"/>
    </row>
    <row r="1412" spans="1:5">
      <c r="A1412" s="18">
        <v>38594</v>
      </c>
      <c r="B1412" s="2">
        <v>2.6128</v>
      </c>
      <c r="C1412" s="3">
        <v>2.6469</v>
      </c>
      <c r="D1412" s="36">
        <v>2.5945</v>
      </c>
      <c r="E1412"/>
    </row>
    <row r="1413" spans="1:5">
      <c r="A1413" s="18">
        <v>38595</v>
      </c>
      <c r="B1413" s="2">
        <v>2.6116999999999999</v>
      </c>
      <c r="C1413" s="3">
        <v>2.6366999999999998</v>
      </c>
      <c r="D1413" s="36">
        <v>2.5844999999999998</v>
      </c>
      <c r="E1413"/>
    </row>
    <row r="1414" spans="1:5">
      <c r="A1414" s="18">
        <v>38596</v>
      </c>
      <c r="B1414" s="2">
        <v>2.5746000000000002</v>
      </c>
      <c r="C1414" s="3">
        <v>2.6297999999999999</v>
      </c>
      <c r="D1414" s="36">
        <v>2.5777999999999999</v>
      </c>
      <c r="E1414"/>
    </row>
    <row r="1415" spans="1:5">
      <c r="A1415" s="18">
        <v>38597</v>
      </c>
      <c r="B1415" s="2">
        <v>2.577</v>
      </c>
      <c r="C1415" s="3">
        <v>2.6017000000000001</v>
      </c>
      <c r="D1415" s="36">
        <v>2.5501</v>
      </c>
      <c r="E1415"/>
    </row>
    <row r="1416" spans="1:5">
      <c r="A1416" s="18">
        <v>38600</v>
      </c>
      <c r="B1416" s="2">
        <v>2.5541999999999998</v>
      </c>
      <c r="C1416" s="3">
        <v>2.6042000000000001</v>
      </c>
      <c r="D1416" s="36">
        <v>2.5526</v>
      </c>
      <c r="E1416"/>
    </row>
    <row r="1417" spans="1:5">
      <c r="A1417" s="18">
        <v>38601</v>
      </c>
      <c r="B1417" s="2">
        <v>2.5607000000000002</v>
      </c>
      <c r="C1417" s="3">
        <v>2.5811000000000002</v>
      </c>
      <c r="D1417" s="36">
        <v>2.5299</v>
      </c>
      <c r="E1417"/>
    </row>
    <row r="1418" spans="1:5">
      <c r="A1418" s="18">
        <v>38602</v>
      </c>
      <c r="B1418" s="2">
        <v>2.5347</v>
      </c>
      <c r="C1418" s="3">
        <v>2.5686</v>
      </c>
      <c r="D1418" s="36">
        <v>2.5177999999999998</v>
      </c>
      <c r="E1418"/>
    </row>
    <row r="1419" spans="1:5">
      <c r="A1419" s="18">
        <v>38603</v>
      </c>
      <c r="B1419" s="2">
        <v>2.5482999999999998</v>
      </c>
      <c r="C1419" s="3">
        <v>2.5659000000000001</v>
      </c>
      <c r="D1419" s="36">
        <v>2.5150999999999999</v>
      </c>
      <c r="E1419"/>
    </row>
    <row r="1420" spans="1:5">
      <c r="A1420" s="18">
        <v>38604</v>
      </c>
      <c r="B1420" s="2">
        <v>2.5621999999999998</v>
      </c>
      <c r="C1420" s="3">
        <v>2.5697000000000001</v>
      </c>
      <c r="D1420" s="36">
        <v>2.5188999999999999</v>
      </c>
      <c r="E1420"/>
    </row>
    <row r="1421" spans="1:5">
      <c r="A1421" s="18">
        <v>38607</v>
      </c>
      <c r="B1421" s="2">
        <v>2.5497000000000001</v>
      </c>
      <c r="C1421" s="3">
        <v>2.57</v>
      </c>
      <c r="D1421" s="36">
        <v>2.5192000000000001</v>
      </c>
      <c r="E1421"/>
    </row>
    <row r="1422" spans="1:5">
      <c r="A1422" s="18">
        <v>38608</v>
      </c>
      <c r="B1422" s="2">
        <v>2.5428999999999999</v>
      </c>
      <c r="C1422" s="3">
        <v>2.5752000000000002</v>
      </c>
      <c r="D1422" s="36">
        <v>2.5242</v>
      </c>
      <c r="E1422"/>
    </row>
    <row r="1423" spans="1:5">
      <c r="A1423" s="18">
        <v>38609</v>
      </c>
      <c r="B1423" s="2">
        <v>2.5447000000000002</v>
      </c>
      <c r="C1423" s="3">
        <v>2.5644</v>
      </c>
      <c r="D1423" s="36">
        <v>2.5135999999999998</v>
      </c>
      <c r="E1423"/>
    </row>
    <row r="1424" spans="1:5">
      <c r="A1424" s="18">
        <v>38610</v>
      </c>
      <c r="B1424" s="2">
        <v>2.5173999999999999</v>
      </c>
      <c r="C1424" s="3">
        <v>2.5577999999999999</v>
      </c>
      <c r="D1424" s="36">
        <v>2.5072000000000001</v>
      </c>
      <c r="E1424"/>
    </row>
    <row r="1425" spans="1:5">
      <c r="A1425" s="18">
        <v>38611</v>
      </c>
      <c r="B1425" s="2">
        <v>2.5105</v>
      </c>
      <c r="C1425" s="3">
        <v>2.5367000000000002</v>
      </c>
      <c r="D1425" s="36">
        <v>2.4864999999999999</v>
      </c>
      <c r="E1425"/>
    </row>
    <row r="1426" spans="1:5">
      <c r="A1426" s="18">
        <v>38614</v>
      </c>
      <c r="B1426" s="2">
        <v>2.5135000000000001</v>
      </c>
      <c r="C1426" s="3">
        <v>2.5270999999999999</v>
      </c>
      <c r="D1426" s="36">
        <v>2.4771000000000001</v>
      </c>
      <c r="E1426"/>
    </row>
    <row r="1427" spans="1:5">
      <c r="A1427" s="18">
        <v>38615</v>
      </c>
      <c r="B1427" s="2">
        <v>2.5070000000000001</v>
      </c>
      <c r="C1427" s="3">
        <v>2.5238</v>
      </c>
      <c r="D1427" s="36">
        <v>2.4738000000000002</v>
      </c>
      <c r="E1427"/>
    </row>
    <row r="1428" spans="1:5">
      <c r="A1428" s="18">
        <v>38616</v>
      </c>
      <c r="B1428" s="2">
        <v>2.516</v>
      </c>
      <c r="C1428" s="3">
        <v>2.5234999999999999</v>
      </c>
      <c r="D1428" s="36">
        <v>2.4735</v>
      </c>
      <c r="E1428"/>
    </row>
    <row r="1429" spans="1:5">
      <c r="A1429" s="18">
        <v>38617</v>
      </c>
      <c r="B1429" s="2">
        <v>2.5158999999999998</v>
      </c>
      <c r="C1429" s="3">
        <v>2.5329999999999999</v>
      </c>
      <c r="D1429" s="36">
        <v>2.4828000000000001</v>
      </c>
      <c r="E1429"/>
    </row>
    <row r="1430" spans="1:5">
      <c r="A1430" s="18">
        <v>38618</v>
      </c>
      <c r="B1430" s="2">
        <v>2.5125999999999999</v>
      </c>
      <c r="C1430" s="3">
        <v>2.5409999999999999</v>
      </c>
      <c r="D1430" s="36">
        <v>2.4906000000000001</v>
      </c>
      <c r="E1430"/>
    </row>
    <row r="1431" spans="1:5">
      <c r="A1431" s="18">
        <v>38621</v>
      </c>
      <c r="B1431" s="2">
        <v>2.5141</v>
      </c>
      <c r="C1431" s="3">
        <v>2.5276999999999998</v>
      </c>
      <c r="D1431" s="36">
        <v>2.4777</v>
      </c>
      <c r="E1431"/>
    </row>
    <row r="1432" spans="1:5">
      <c r="A1432" s="18">
        <v>38622</v>
      </c>
      <c r="B1432" s="2">
        <v>2.5</v>
      </c>
      <c r="C1432" s="3">
        <v>2.5306000000000002</v>
      </c>
      <c r="D1432" s="36">
        <v>2.4803999999999999</v>
      </c>
      <c r="E1432"/>
    </row>
    <row r="1433" spans="1:5">
      <c r="A1433" s="18">
        <v>38623</v>
      </c>
      <c r="B1433" s="2">
        <v>2.5097</v>
      </c>
      <c r="C1433" s="3">
        <v>2.5284</v>
      </c>
      <c r="D1433" s="36">
        <v>2.4784000000000002</v>
      </c>
      <c r="E1433"/>
    </row>
    <row r="1434" spans="1:5">
      <c r="A1434" s="18">
        <v>38624</v>
      </c>
      <c r="B1434" s="2">
        <v>2.5053000000000001</v>
      </c>
      <c r="C1434" s="3">
        <v>2.5346000000000002</v>
      </c>
      <c r="D1434" s="36">
        <v>2.4843999999999999</v>
      </c>
      <c r="E1434"/>
    </row>
    <row r="1435" spans="1:5">
      <c r="A1435" s="18">
        <v>38625</v>
      </c>
      <c r="B1435" s="2">
        <v>2.5179999999999998</v>
      </c>
      <c r="C1435" s="3">
        <v>2.5301999999999998</v>
      </c>
      <c r="D1435" s="36">
        <v>2.48</v>
      </c>
      <c r="E1435"/>
    </row>
    <row r="1436" spans="1:5">
      <c r="A1436" s="18">
        <v>38628</v>
      </c>
      <c r="B1436" s="2">
        <v>2.5188000000000001</v>
      </c>
      <c r="C1436" s="3">
        <v>2.5465</v>
      </c>
      <c r="D1436" s="36">
        <v>2.4961000000000002</v>
      </c>
      <c r="E1436"/>
    </row>
    <row r="1437" spans="1:5">
      <c r="A1437" s="18">
        <v>38629</v>
      </c>
      <c r="B1437" s="2">
        <v>2.5358000000000001</v>
      </c>
      <c r="C1437" s="3">
        <v>2.5464000000000002</v>
      </c>
      <c r="D1437" s="36">
        <v>2.496</v>
      </c>
      <c r="E1437"/>
    </row>
    <row r="1438" spans="1:5">
      <c r="A1438" s="18">
        <v>38630</v>
      </c>
      <c r="B1438" s="2">
        <v>2.5329000000000002</v>
      </c>
      <c r="C1438" s="3">
        <v>2.5564</v>
      </c>
      <c r="D1438" s="36">
        <v>2.5057999999999998</v>
      </c>
      <c r="E1438"/>
    </row>
    <row r="1439" spans="1:5">
      <c r="A1439" s="18">
        <v>38631</v>
      </c>
      <c r="B1439" s="2">
        <v>2.5423</v>
      </c>
      <c r="C1439" s="3">
        <v>2.5558999999999998</v>
      </c>
      <c r="D1439" s="36">
        <v>2.5053000000000001</v>
      </c>
      <c r="E1439"/>
    </row>
    <row r="1440" spans="1:5">
      <c r="A1440" s="18">
        <v>38632</v>
      </c>
      <c r="B1440" s="2">
        <v>2.5425</v>
      </c>
      <c r="C1440" s="3">
        <v>2.5731000000000002</v>
      </c>
      <c r="D1440" s="36">
        <v>2.5221</v>
      </c>
      <c r="E1440"/>
    </row>
    <row r="1441" spans="1:5">
      <c r="A1441" s="18">
        <v>38635</v>
      </c>
      <c r="B1441" s="2">
        <v>2.5055999999999998</v>
      </c>
      <c r="C1441" s="3">
        <v>2.5438000000000001</v>
      </c>
      <c r="D1441" s="36">
        <v>2.4933999999999998</v>
      </c>
      <c r="E1441"/>
    </row>
    <row r="1442" spans="1:5">
      <c r="A1442" s="18">
        <v>38636</v>
      </c>
      <c r="B1442" s="2">
        <v>2.5001000000000002</v>
      </c>
      <c r="C1442" s="3">
        <v>2.5358999999999998</v>
      </c>
      <c r="D1442" s="36">
        <v>2.4857</v>
      </c>
      <c r="E1442"/>
    </row>
    <row r="1443" spans="1:5">
      <c r="A1443" s="18">
        <v>38637</v>
      </c>
      <c r="B1443" s="2">
        <v>2.5036999999999998</v>
      </c>
      <c r="C1443" s="3">
        <v>2.524</v>
      </c>
      <c r="D1443" s="36">
        <v>2.4740000000000002</v>
      </c>
      <c r="E1443"/>
    </row>
    <row r="1444" spans="1:5">
      <c r="A1444" s="18">
        <v>38638</v>
      </c>
      <c r="B1444" s="2">
        <v>2.5141</v>
      </c>
      <c r="C1444" s="3">
        <v>2.5347</v>
      </c>
      <c r="D1444" s="36">
        <v>2.4845000000000002</v>
      </c>
      <c r="E1444"/>
    </row>
    <row r="1445" spans="1:5">
      <c r="A1445" s="18">
        <v>38639</v>
      </c>
      <c r="B1445" s="2">
        <v>2.5381</v>
      </c>
      <c r="C1445" s="3">
        <v>2.5470000000000002</v>
      </c>
      <c r="D1445" s="36">
        <v>2.4965999999999999</v>
      </c>
      <c r="E1445"/>
    </row>
    <row r="1446" spans="1:5">
      <c r="A1446" s="18">
        <v>38642</v>
      </c>
      <c r="B1446" s="2">
        <v>2.5146999999999999</v>
      </c>
      <c r="C1446" s="3">
        <v>2.5528</v>
      </c>
      <c r="D1446" s="36">
        <v>2.5022000000000002</v>
      </c>
      <c r="E1446"/>
    </row>
    <row r="1447" spans="1:5">
      <c r="A1447" s="18">
        <v>38643</v>
      </c>
      <c r="B1447" s="2">
        <v>2.5017</v>
      </c>
      <c r="C1447" s="3">
        <v>2.5314999999999999</v>
      </c>
      <c r="D1447" s="36">
        <v>2.4813000000000001</v>
      </c>
      <c r="E1447"/>
    </row>
    <row r="1448" spans="1:5">
      <c r="A1448" s="18">
        <v>38644</v>
      </c>
      <c r="B1448" s="2">
        <v>2.5072000000000001</v>
      </c>
      <c r="C1448" s="3">
        <v>2.5261999999999998</v>
      </c>
      <c r="D1448" s="36">
        <v>2.4762</v>
      </c>
      <c r="E1448"/>
    </row>
    <row r="1449" spans="1:5">
      <c r="A1449" s="18">
        <v>38645</v>
      </c>
      <c r="B1449" s="2">
        <v>2.5123000000000002</v>
      </c>
      <c r="C1449" s="3">
        <v>2.5387</v>
      </c>
      <c r="D1449" s="36">
        <v>2.4885000000000002</v>
      </c>
      <c r="E1449"/>
    </row>
    <row r="1450" spans="1:5">
      <c r="A1450" s="18">
        <v>38646</v>
      </c>
      <c r="B1450" s="2">
        <v>2.5240999999999998</v>
      </c>
      <c r="C1450" s="3">
        <v>2.5406</v>
      </c>
      <c r="D1450" s="36">
        <v>2.4902000000000002</v>
      </c>
      <c r="E1450"/>
    </row>
    <row r="1451" spans="1:5">
      <c r="A1451" s="18">
        <v>38649</v>
      </c>
      <c r="B1451" s="2">
        <v>2.5268999999999999</v>
      </c>
      <c r="C1451" s="3">
        <v>2.5430000000000001</v>
      </c>
      <c r="D1451" s="36">
        <v>2.4925999999999999</v>
      </c>
      <c r="E1451"/>
    </row>
    <row r="1452" spans="1:5">
      <c r="A1452" s="18">
        <v>38650</v>
      </c>
      <c r="B1452" s="2">
        <v>2.5427</v>
      </c>
      <c r="C1452" s="3">
        <v>2.5573999999999999</v>
      </c>
      <c r="D1452" s="36">
        <v>2.5068000000000001</v>
      </c>
      <c r="E1452"/>
    </row>
    <row r="1453" spans="1:5">
      <c r="A1453" s="18">
        <v>38651</v>
      </c>
      <c r="B1453" s="2">
        <v>2.5448</v>
      </c>
      <c r="C1453" s="3">
        <v>2.5712999999999999</v>
      </c>
      <c r="D1453" s="36">
        <v>2.5203000000000002</v>
      </c>
      <c r="E1453"/>
    </row>
    <row r="1454" spans="1:5">
      <c r="A1454" s="18">
        <v>38652</v>
      </c>
      <c r="B1454" s="2">
        <v>2.5836999999999999</v>
      </c>
      <c r="C1454" s="3">
        <v>2.5914999999999999</v>
      </c>
      <c r="D1454" s="36">
        <v>2.5400999999999998</v>
      </c>
      <c r="E1454"/>
    </row>
    <row r="1455" spans="1:5">
      <c r="A1455" s="18">
        <v>38653</v>
      </c>
      <c r="B1455" s="2">
        <v>2.5819000000000001</v>
      </c>
      <c r="C1455" s="3">
        <v>2.61</v>
      </c>
      <c r="D1455" s="36">
        <v>2.5583999999999998</v>
      </c>
      <c r="E1455"/>
    </row>
    <row r="1456" spans="1:5">
      <c r="A1456" s="18">
        <v>38656</v>
      </c>
      <c r="B1456" s="2">
        <v>2.5813000000000001</v>
      </c>
      <c r="C1456" s="3">
        <v>2.6036000000000001</v>
      </c>
      <c r="D1456" s="36">
        <v>2.552</v>
      </c>
      <c r="E1456"/>
    </row>
    <row r="1457" spans="1:5">
      <c r="A1457" s="18">
        <v>38657</v>
      </c>
      <c r="B1457" s="2">
        <v>2.5646</v>
      </c>
      <c r="C1457" s="3">
        <v>2.5939000000000001</v>
      </c>
      <c r="D1457" s="36">
        <v>2.5425</v>
      </c>
      <c r="E1457"/>
    </row>
    <row r="1458" spans="1:5">
      <c r="A1458" s="18">
        <v>38658</v>
      </c>
      <c r="B1458" s="2">
        <v>2.5697000000000001</v>
      </c>
      <c r="C1458" s="3">
        <v>2.6002999999999998</v>
      </c>
      <c r="D1458" s="36">
        <v>2.5489000000000002</v>
      </c>
      <c r="E1458"/>
    </row>
    <row r="1459" spans="1:5">
      <c r="A1459" s="18">
        <v>38659</v>
      </c>
      <c r="B1459" s="2">
        <v>2.5733000000000001</v>
      </c>
      <c r="C1459" s="3">
        <v>2.5924</v>
      </c>
      <c r="D1459" s="36">
        <v>2.5409999999999999</v>
      </c>
      <c r="E1459"/>
    </row>
    <row r="1460" spans="1:5">
      <c r="A1460" s="18">
        <v>38660</v>
      </c>
      <c r="B1460" s="2">
        <v>2.6074999999999999</v>
      </c>
      <c r="C1460" s="3">
        <v>2.6076999999999999</v>
      </c>
      <c r="D1460" s="36">
        <v>2.5560999999999998</v>
      </c>
      <c r="E1460"/>
    </row>
    <row r="1461" spans="1:5">
      <c r="A1461" s="18">
        <v>38663</v>
      </c>
      <c r="B1461" s="2">
        <v>2.6086999999999998</v>
      </c>
      <c r="C1461" s="3">
        <v>2.6383999999999999</v>
      </c>
      <c r="D1461" s="36">
        <v>2.5861999999999998</v>
      </c>
      <c r="E1461"/>
    </row>
    <row r="1462" spans="1:5">
      <c r="A1462" s="18">
        <v>38664</v>
      </c>
      <c r="B1462" s="2">
        <v>2.5882000000000001</v>
      </c>
      <c r="C1462" s="3">
        <v>2.6240999999999999</v>
      </c>
      <c r="D1462" s="36">
        <v>2.5720999999999998</v>
      </c>
      <c r="E1462"/>
    </row>
    <row r="1463" spans="1:5">
      <c r="A1463" s="18">
        <v>38665</v>
      </c>
      <c r="B1463" s="2">
        <v>2.6135000000000002</v>
      </c>
      <c r="C1463" s="3">
        <v>2.6177000000000001</v>
      </c>
      <c r="D1463" s="36">
        <v>2.5659000000000001</v>
      </c>
      <c r="E1463"/>
    </row>
    <row r="1464" spans="1:5">
      <c r="A1464" s="18">
        <v>38666</v>
      </c>
      <c r="B1464" s="2">
        <v>2.5964</v>
      </c>
      <c r="C1464" s="3">
        <v>2.6415999999999999</v>
      </c>
      <c r="D1464" s="36">
        <v>2.5891999999999999</v>
      </c>
      <c r="E1464"/>
    </row>
    <row r="1465" spans="1:5">
      <c r="A1465" s="18">
        <v>38667</v>
      </c>
      <c r="B1465" s="2">
        <v>2.5960000000000001</v>
      </c>
      <c r="C1465" s="3">
        <v>2.6227</v>
      </c>
      <c r="D1465" s="36">
        <v>2.5707</v>
      </c>
      <c r="E1465"/>
    </row>
    <row r="1466" spans="1:5">
      <c r="A1466" s="18">
        <v>38670</v>
      </c>
      <c r="B1466" s="2">
        <v>2.5737000000000001</v>
      </c>
      <c r="C1466" s="3">
        <v>2.6152000000000002</v>
      </c>
      <c r="D1466" s="36">
        <v>2.5634000000000001</v>
      </c>
      <c r="E1466"/>
    </row>
    <row r="1467" spans="1:5">
      <c r="A1467" s="18">
        <v>38671</v>
      </c>
      <c r="B1467" s="2">
        <v>2.5747</v>
      </c>
      <c r="C1467" s="3">
        <v>2.6015000000000001</v>
      </c>
      <c r="D1467" s="36">
        <v>2.5499000000000001</v>
      </c>
      <c r="E1467"/>
    </row>
    <row r="1468" spans="1:5">
      <c r="A1468" s="18">
        <v>38672</v>
      </c>
      <c r="B1468" s="2">
        <v>2.5703999999999998</v>
      </c>
      <c r="C1468" s="3">
        <v>2.5949</v>
      </c>
      <c r="D1468" s="36">
        <v>2.5434999999999999</v>
      </c>
      <c r="E1468"/>
    </row>
    <row r="1469" spans="1:5">
      <c r="A1469" s="18">
        <v>38673</v>
      </c>
      <c r="B1469" s="2">
        <v>2.5701000000000001</v>
      </c>
      <c r="C1469" s="3">
        <v>2.5964999999999998</v>
      </c>
      <c r="D1469" s="36">
        <v>2.5451000000000001</v>
      </c>
      <c r="E1469"/>
    </row>
    <row r="1470" spans="1:5">
      <c r="A1470" s="18">
        <v>38674</v>
      </c>
      <c r="B1470" s="2">
        <v>2.5649999999999999</v>
      </c>
      <c r="C1470" s="3">
        <v>2.5943999999999998</v>
      </c>
      <c r="D1470" s="36">
        <v>2.5430000000000001</v>
      </c>
      <c r="E1470"/>
    </row>
    <row r="1471" spans="1:5">
      <c r="A1471" s="18">
        <v>38677</v>
      </c>
      <c r="B1471" s="2">
        <v>2.5497999999999998</v>
      </c>
      <c r="C1471" s="3">
        <v>2.5901000000000001</v>
      </c>
      <c r="D1471" s="36">
        <v>2.5388999999999999</v>
      </c>
      <c r="E1471"/>
    </row>
    <row r="1472" spans="1:5">
      <c r="A1472" s="18">
        <v>38678</v>
      </c>
      <c r="B1472" s="2">
        <v>2.5293999999999999</v>
      </c>
      <c r="C1472" s="3">
        <v>2.5640000000000001</v>
      </c>
      <c r="D1472" s="36">
        <v>2.5131999999999999</v>
      </c>
      <c r="E1472"/>
    </row>
    <row r="1473" spans="1:5">
      <c r="A1473" s="18">
        <v>38679</v>
      </c>
      <c r="B1473" s="2">
        <v>2.5274000000000001</v>
      </c>
      <c r="C1473" s="3">
        <v>2.5507</v>
      </c>
      <c r="D1473" s="36">
        <v>2.5001000000000002</v>
      </c>
      <c r="E1473"/>
    </row>
    <row r="1474" spans="1:5">
      <c r="A1474" s="18">
        <v>38680</v>
      </c>
      <c r="B1474" s="2">
        <v>2.5293999999999999</v>
      </c>
      <c r="C1474" s="3">
        <v>2.5579999999999998</v>
      </c>
      <c r="D1474" s="36">
        <v>2.5074000000000001</v>
      </c>
      <c r="E1474"/>
    </row>
    <row r="1475" spans="1:5">
      <c r="A1475" s="18">
        <v>38681</v>
      </c>
      <c r="B1475" s="2">
        <v>2.5154000000000001</v>
      </c>
      <c r="C1475" s="3">
        <v>2.5413000000000001</v>
      </c>
      <c r="D1475" s="36">
        <v>2.4908999999999999</v>
      </c>
      <c r="E1475"/>
    </row>
    <row r="1476" spans="1:5">
      <c r="A1476" s="18">
        <v>38684</v>
      </c>
      <c r="B1476" s="2">
        <v>2.5219999999999998</v>
      </c>
      <c r="C1476" s="3">
        <v>2.5472000000000001</v>
      </c>
      <c r="D1476" s="36">
        <v>2.4967999999999999</v>
      </c>
      <c r="E1476"/>
    </row>
    <row r="1477" spans="1:5">
      <c r="A1477" s="18">
        <v>38685</v>
      </c>
      <c r="B1477" s="2">
        <v>2.5409999999999999</v>
      </c>
      <c r="C1477" s="3">
        <v>2.5493999999999999</v>
      </c>
      <c r="D1477" s="36">
        <v>2.4990000000000001</v>
      </c>
      <c r="E1477"/>
    </row>
    <row r="1478" spans="1:5">
      <c r="A1478" s="18">
        <v>38686</v>
      </c>
      <c r="B1478" s="2">
        <v>2.5139</v>
      </c>
      <c r="C1478" s="3">
        <v>2.5495000000000001</v>
      </c>
      <c r="D1478" s="36">
        <v>2.4990999999999999</v>
      </c>
      <c r="E1478"/>
    </row>
    <row r="1479" spans="1:5">
      <c r="A1479" s="18">
        <v>38687</v>
      </c>
      <c r="B1479" s="2">
        <v>2.4994999999999998</v>
      </c>
      <c r="C1479" s="3">
        <v>2.5386000000000002</v>
      </c>
      <c r="D1479" s="36">
        <v>2.4883999999999999</v>
      </c>
      <c r="E1479"/>
    </row>
    <row r="1480" spans="1:5">
      <c r="A1480" s="18">
        <v>38688</v>
      </c>
      <c r="B1480" s="2">
        <v>2.4876999999999998</v>
      </c>
      <c r="C1480" s="3">
        <v>2.5283000000000002</v>
      </c>
      <c r="D1480" s="36">
        <v>2.4782999999999999</v>
      </c>
      <c r="E1480"/>
    </row>
    <row r="1481" spans="1:5">
      <c r="A1481" s="18">
        <v>38691</v>
      </c>
      <c r="B1481" s="2">
        <v>2.4944000000000002</v>
      </c>
      <c r="C1481" s="3">
        <v>2.5215000000000001</v>
      </c>
      <c r="D1481" s="36">
        <v>2.4714999999999998</v>
      </c>
      <c r="E1481"/>
    </row>
    <row r="1482" spans="1:5">
      <c r="A1482" s="18">
        <v>38692</v>
      </c>
      <c r="B1482" s="2">
        <v>2.5108000000000001</v>
      </c>
      <c r="C1482" s="3">
        <v>2.5186999999999999</v>
      </c>
      <c r="D1482" s="36">
        <v>2.4689000000000001</v>
      </c>
      <c r="E1482"/>
    </row>
    <row r="1483" spans="1:5">
      <c r="A1483" s="18">
        <v>38693</v>
      </c>
      <c r="B1483" s="2">
        <v>2.5125999999999999</v>
      </c>
      <c r="C1483" s="3">
        <v>2.5373999999999999</v>
      </c>
      <c r="D1483" s="36">
        <v>2.4872000000000001</v>
      </c>
      <c r="E1483"/>
    </row>
    <row r="1484" spans="1:5">
      <c r="A1484" s="18">
        <v>38694</v>
      </c>
      <c r="B1484" s="2">
        <v>2.5009999999999999</v>
      </c>
      <c r="C1484" s="3">
        <v>2.5335999999999999</v>
      </c>
      <c r="D1484" s="36">
        <v>2.4834000000000001</v>
      </c>
      <c r="E1484"/>
    </row>
    <row r="1485" spans="1:5">
      <c r="A1485" s="18">
        <v>38695</v>
      </c>
      <c r="B1485" s="2">
        <v>2.4790000000000001</v>
      </c>
      <c r="C1485" s="3">
        <v>2.5082</v>
      </c>
      <c r="D1485" s="36">
        <v>2.4586000000000001</v>
      </c>
      <c r="E1485"/>
    </row>
    <row r="1486" spans="1:5">
      <c r="A1486" s="18">
        <v>38698</v>
      </c>
      <c r="B1486" s="2">
        <v>2.4815999999999998</v>
      </c>
      <c r="C1486" s="3">
        <v>2.5095999999999998</v>
      </c>
      <c r="D1486" s="36">
        <v>2.46</v>
      </c>
      <c r="E1486"/>
    </row>
    <row r="1487" spans="1:5">
      <c r="A1487" s="18">
        <v>38699</v>
      </c>
      <c r="B1487" s="2">
        <v>2.4927000000000001</v>
      </c>
      <c r="C1487" s="3">
        <v>2.5164</v>
      </c>
      <c r="D1487" s="36">
        <v>2.4666000000000001</v>
      </c>
      <c r="E1487"/>
    </row>
    <row r="1488" spans="1:5">
      <c r="A1488" s="18">
        <v>38700</v>
      </c>
      <c r="B1488" s="2">
        <v>2.5066000000000002</v>
      </c>
      <c r="C1488" s="3">
        <v>2.5198</v>
      </c>
      <c r="D1488" s="36">
        <v>2.4700000000000002</v>
      </c>
      <c r="E1488"/>
    </row>
    <row r="1489" spans="1:5">
      <c r="A1489" s="18">
        <v>38701</v>
      </c>
      <c r="B1489" s="2">
        <v>2.4962</v>
      </c>
      <c r="C1489" s="3">
        <v>2.5291000000000001</v>
      </c>
      <c r="D1489" s="36">
        <v>2.4790999999999999</v>
      </c>
      <c r="E1489"/>
    </row>
    <row r="1490" spans="1:5">
      <c r="A1490" s="18">
        <v>38702</v>
      </c>
      <c r="B1490" s="2">
        <v>2.4752000000000001</v>
      </c>
      <c r="C1490" s="3">
        <v>2.5093999999999999</v>
      </c>
      <c r="D1490" s="36">
        <v>2.4598</v>
      </c>
      <c r="E1490"/>
    </row>
    <row r="1491" spans="1:5">
      <c r="A1491" s="18">
        <v>38705</v>
      </c>
      <c r="B1491" s="2">
        <v>2.4685999999999999</v>
      </c>
      <c r="C1491" s="3">
        <v>2.4935</v>
      </c>
      <c r="D1491" s="36">
        <v>2.4441000000000002</v>
      </c>
      <c r="E1491"/>
    </row>
    <row r="1492" spans="1:5">
      <c r="A1492" s="18">
        <v>38706</v>
      </c>
      <c r="B1492" s="2">
        <v>2.4651999999999998</v>
      </c>
      <c r="C1492" s="3">
        <v>2.4904999999999999</v>
      </c>
      <c r="D1492" s="36">
        <v>2.4411</v>
      </c>
      <c r="E1492"/>
    </row>
    <row r="1493" spans="1:5">
      <c r="A1493" s="18">
        <v>38707</v>
      </c>
      <c r="B1493" s="2">
        <v>2.4670999999999998</v>
      </c>
      <c r="C1493" s="3">
        <v>2.4925999999999999</v>
      </c>
      <c r="D1493" s="36">
        <v>2.4432</v>
      </c>
      <c r="E1493"/>
    </row>
    <row r="1494" spans="1:5">
      <c r="A1494" s="18">
        <v>38708</v>
      </c>
      <c r="B1494" s="2">
        <v>2.4613</v>
      </c>
      <c r="C1494" s="3">
        <v>2.4923999999999999</v>
      </c>
      <c r="D1494" s="36">
        <v>2.4430000000000001</v>
      </c>
      <c r="E1494"/>
    </row>
    <row r="1495" spans="1:5">
      <c r="A1495" s="18">
        <v>38709</v>
      </c>
      <c r="B1495" s="2">
        <v>2.4649000000000001</v>
      </c>
      <c r="C1495" s="3">
        <v>2.4826000000000001</v>
      </c>
      <c r="D1495" s="36">
        <v>2.4333999999999998</v>
      </c>
      <c r="E1495"/>
    </row>
    <row r="1496" spans="1:5">
      <c r="A1496" s="18">
        <v>38714</v>
      </c>
      <c r="B1496" s="2">
        <v>2.4748000000000001</v>
      </c>
      <c r="C1496" s="3">
        <v>2.4971999999999999</v>
      </c>
      <c r="D1496" s="36">
        <v>2.4478</v>
      </c>
      <c r="E1496"/>
    </row>
    <row r="1497" spans="1:5">
      <c r="A1497" s="18">
        <v>38715</v>
      </c>
      <c r="B1497" s="2">
        <v>2.4788000000000001</v>
      </c>
      <c r="C1497" s="3">
        <v>2.5024999999999999</v>
      </c>
      <c r="D1497" s="36">
        <v>2.4529000000000001</v>
      </c>
      <c r="E1497"/>
    </row>
    <row r="1498" spans="1:5">
      <c r="A1498" s="18">
        <v>38716</v>
      </c>
      <c r="B1498" s="2">
        <v>2.4834000000000001</v>
      </c>
      <c r="C1498" s="3">
        <v>2.5051000000000001</v>
      </c>
      <c r="D1498" s="36">
        <v>2.4554999999999998</v>
      </c>
      <c r="E1498"/>
    </row>
    <row r="1499" spans="1:5">
      <c r="A1499" s="18">
        <v>38720</v>
      </c>
      <c r="B1499" s="2">
        <v>2.4868000000000001</v>
      </c>
      <c r="C1499" s="3">
        <v>2.5152000000000001</v>
      </c>
      <c r="D1499" s="36">
        <v>2.4653999999999998</v>
      </c>
      <c r="E1499"/>
    </row>
    <row r="1500" spans="1:5">
      <c r="A1500" s="18">
        <v>38721</v>
      </c>
      <c r="B1500" s="2">
        <v>2.4784000000000002</v>
      </c>
      <c r="C1500" s="3">
        <v>2.4992000000000001</v>
      </c>
      <c r="D1500" s="36">
        <v>2.4498000000000002</v>
      </c>
      <c r="E1500"/>
    </row>
    <row r="1501" spans="1:5">
      <c r="A1501" s="18">
        <v>38722</v>
      </c>
      <c r="B1501" s="2">
        <v>2.4552</v>
      </c>
      <c r="C1501" s="3">
        <v>2.4931000000000001</v>
      </c>
      <c r="D1501" s="36">
        <v>2.4437000000000002</v>
      </c>
      <c r="E1501"/>
    </row>
    <row r="1502" spans="1:5">
      <c r="A1502" s="18">
        <v>38723</v>
      </c>
      <c r="B1502" s="2">
        <v>2.4643999999999999</v>
      </c>
      <c r="C1502" s="3">
        <v>2.4870999999999999</v>
      </c>
      <c r="D1502" s="36">
        <v>2.4379</v>
      </c>
      <c r="E1502"/>
    </row>
    <row r="1503" spans="1:5">
      <c r="A1503" s="18">
        <v>38726</v>
      </c>
      <c r="B1503" s="2">
        <v>2.4474</v>
      </c>
      <c r="C1503" s="3">
        <v>2.4916999999999998</v>
      </c>
      <c r="D1503" s="36">
        <v>2.4422999999999999</v>
      </c>
      <c r="E1503"/>
    </row>
    <row r="1504" spans="1:5">
      <c r="A1504" s="18">
        <v>38727</v>
      </c>
      <c r="B1504" s="2">
        <v>2.4479000000000002</v>
      </c>
      <c r="C1504" s="3">
        <v>2.4643000000000002</v>
      </c>
      <c r="D1504" s="36">
        <v>2.4155000000000002</v>
      </c>
      <c r="E1504"/>
    </row>
    <row r="1505" spans="1:5">
      <c r="A1505" s="18">
        <v>38728</v>
      </c>
      <c r="B1505" s="2">
        <v>2.4420000000000002</v>
      </c>
      <c r="C1505" s="3">
        <v>2.4719000000000002</v>
      </c>
      <c r="D1505" s="36">
        <v>2.4228999999999998</v>
      </c>
      <c r="E1505"/>
    </row>
    <row r="1506" spans="1:5">
      <c r="A1506" s="18">
        <v>38729</v>
      </c>
      <c r="B1506" s="2">
        <v>2.4489000000000001</v>
      </c>
      <c r="C1506" s="3">
        <v>2.4624999999999999</v>
      </c>
      <c r="D1506" s="36">
        <v>2.4137</v>
      </c>
      <c r="E1506"/>
    </row>
    <row r="1507" spans="1:5">
      <c r="A1507" s="18">
        <v>38730</v>
      </c>
      <c r="B1507" s="2">
        <v>2.4607000000000001</v>
      </c>
      <c r="C1507" s="3">
        <v>2.4693000000000001</v>
      </c>
      <c r="D1507" s="36">
        <v>2.4205000000000001</v>
      </c>
      <c r="E1507"/>
    </row>
    <row r="1508" spans="1:5">
      <c r="A1508" s="18">
        <v>38733</v>
      </c>
      <c r="B1508" s="2">
        <v>2.4567000000000001</v>
      </c>
      <c r="C1508" s="3">
        <v>2.4823</v>
      </c>
      <c r="D1508" s="36">
        <v>2.4331</v>
      </c>
      <c r="E1508"/>
    </row>
    <row r="1509" spans="1:5">
      <c r="A1509" s="18">
        <v>38734</v>
      </c>
      <c r="B1509" s="2">
        <v>2.4618000000000002</v>
      </c>
      <c r="C1509" s="3">
        <v>2.4779</v>
      </c>
      <c r="D1509" s="36">
        <v>2.4289000000000001</v>
      </c>
      <c r="E1509"/>
    </row>
    <row r="1510" spans="1:5">
      <c r="A1510" s="18">
        <v>38735</v>
      </c>
      <c r="B1510" s="2">
        <v>2.4969000000000001</v>
      </c>
      <c r="C1510" s="3">
        <v>2.5068000000000001</v>
      </c>
      <c r="D1510" s="36">
        <v>2.4571999999999998</v>
      </c>
      <c r="E1510"/>
    </row>
    <row r="1511" spans="1:5">
      <c r="A1511" s="18">
        <v>38736</v>
      </c>
      <c r="B1511" s="2">
        <v>2.4719000000000002</v>
      </c>
      <c r="C1511" s="3">
        <v>2.5158999999999998</v>
      </c>
      <c r="D1511" s="36">
        <v>2.4661</v>
      </c>
      <c r="E1511"/>
    </row>
    <row r="1512" spans="1:5">
      <c r="A1512" s="18">
        <v>38737</v>
      </c>
      <c r="B1512" s="2">
        <v>2.4815</v>
      </c>
      <c r="C1512" s="3">
        <v>2.5028999999999999</v>
      </c>
      <c r="D1512" s="36">
        <v>2.4533</v>
      </c>
      <c r="E1512"/>
    </row>
    <row r="1513" spans="1:5">
      <c r="A1513" s="18">
        <v>38740</v>
      </c>
      <c r="B1513" s="2">
        <v>2.4866999999999999</v>
      </c>
      <c r="C1513" s="3">
        <v>2.5015999999999998</v>
      </c>
      <c r="D1513" s="36">
        <v>2.452</v>
      </c>
      <c r="E1513"/>
    </row>
    <row r="1514" spans="1:5">
      <c r="A1514" s="18">
        <v>38741</v>
      </c>
      <c r="B1514" s="2">
        <v>2.4821</v>
      </c>
      <c r="C1514" s="3">
        <v>2.5095999999999998</v>
      </c>
      <c r="D1514" s="36">
        <v>2.46</v>
      </c>
      <c r="E1514"/>
    </row>
    <row r="1515" spans="1:5">
      <c r="A1515" s="18">
        <v>38742</v>
      </c>
      <c r="B1515" s="2">
        <v>2.4598</v>
      </c>
      <c r="C1515" s="3">
        <v>2.4967000000000001</v>
      </c>
      <c r="D1515" s="36">
        <v>2.4472999999999998</v>
      </c>
      <c r="E1515"/>
    </row>
    <row r="1516" spans="1:5">
      <c r="A1516" s="18">
        <v>38743</v>
      </c>
      <c r="B1516" s="2">
        <v>2.4723000000000002</v>
      </c>
      <c r="C1516" s="3">
        <v>2.4859</v>
      </c>
      <c r="D1516" s="36">
        <v>2.4367000000000001</v>
      </c>
      <c r="E1516"/>
    </row>
    <row r="1517" spans="1:5">
      <c r="A1517" s="18">
        <v>38744</v>
      </c>
      <c r="B1517" s="2">
        <v>2.4689000000000001</v>
      </c>
      <c r="C1517" s="3">
        <v>2.4931000000000001</v>
      </c>
      <c r="D1517" s="36">
        <v>2.4437000000000002</v>
      </c>
      <c r="E1517"/>
    </row>
    <row r="1518" spans="1:5">
      <c r="A1518" s="18">
        <v>38747</v>
      </c>
      <c r="B1518" s="2">
        <v>2.4539</v>
      </c>
      <c r="C1518" s="3">
        <v>2.4862000000000002</v>
      </c>
      <c r="D1518" s="36">
        <v>2.4369999999999998</v>
      </c>
      <c r="E1518"/>
    </row>
    <row r="1519" spans="1:5">
      <c r="A1519" s="18">
        <v>38748</v>
      </c>
      <c r="B1519" s="2">
        <v>2.4638</v>
      </c>
      <c r="C1519" s="3">
        <v>2.4796</v>
      </c>
      <c r="D1519" s="36">
        <v>2.4304000000000001</v>
      </c>
      <c r="E1519"/>
    </row>
    <row r="1520" spans="1:5">
      <c r="A1520" s="18">
        <v>38749</v>
      </c>
      <c r="B1520" s="2">
        <v>2.4504999999999999</v>
      </c>
      <c r="C1520" s="3">
        <v>2.4931000000000001</v>
      </c>
      <c r="D1520" s="36">
        <v>2.4437000000000002</v>
      </c>
      <c r="E1520"/>
    </row>
    <row r="1521" spans="1:5">
      <c r="A1521" s="18">
        <v>38750</v>
      </c>
      <c r="B1521" s="2">
        <v>2.4607999999999999</v>
      </c>
      <c r="C1521" s="3">
        <v>2.4815</v>
      </c>
      <c r="D1521" s="36">
        <v>2.4323000000000001</v>
      </c>
      <c r="E1521"/>
    </row>
    <row r="1522" spans="1:5">
      <c r="A1522" s="18">
        <v>38751</v>
      </c>
      <c r="B1522" s="2">
        <v>2.4620000000000002</v>
      </c>
      <c r="C1522" s="3">
        <v>2.4855</v>
      </c>
      <c r="D1522" s="36">
        <v>2.4363000000000001</v>
      </c>
      <c r="E1522"/>
    </row>
    <row r="1523" spans="1:5">
      <c r="A1523" s="18">
        <v>38754</v>
      </c>
      <c r="B1523" s="2">
        <v>2.4538000000000002</v>
      </c>
      <c r="C1523" s="3">
        <v>2.4883000000000002</v>
      </c>
      <c r="D1523" s="36">
        <v>2.4390999999999998</v>
      </c>
      <c r="E1523"/>
    </row>
    <row r="1524" spans="1:5">
      <c r="A1524" s="18">
        <v>38755</v>
      </c>
      <c r="B1524" s="2">
        <v>2.4554</v>
      </c>
      <c r="C1524" s="3">
        <v>2.4777999999999998</v>
      </c>
      <c r="D1524" s="36">
        <v>2.4287999999999998</v>
      </c>
      <c r="E1524"/>
    </row>
    <row r="1525" spans="1:5">
      <c r="A1525" s="18">
        <v>38756</v>
      </c>
      <c r="B1525" s="2">
        <v>2.4636999999999998</v>
      </c>
      <c r="C1525" s="3">
        <v>2.4811000000000001</v>
      </c>
      <c r="D1525" s="36">
        <v>2.4319000000000002</v>
      </c>
      <c r="E1525"/>
    </row>
    <row r="1526" spans="1:5">
      <c r="A1526" s="18">
        <v>38757</v>
      </c>
      <c r="B1526" s="2">
        <v>2.4540999999999999</v>
      </c>
      <c r="C1526" s="3">
        <v>2.4876</v>
      </c>
      <c r="D1526" s="36">
        <v>2.4384000000000001</v>
      </c>
      <c r="E1526"/>
    </row>
    <row r="1527" spans="1:5">
      <c r="A1527" s="18">
        <v>38758</v>
      </c>
      <c r="B1527" s="2">
        <v>2.4365999999999999</v>
      </c>
      <c r="C1527" s="3">
        <v>2.4729999999999999</v>
      </c>
      <c r="D1527" s="36">
        <v>2.4239999999999999</v>
      </c>
      <c r="E1527"/>
    </row>
    <row r="1528" spans="1:5">
      <c r="A1528" s="18">
        <v>38761</v>
      </c>
      <c r="B1528" s="2">
        <v>2.4369000000000001</v>
      </c>
      <c r="C1528" s="3">
        <v>2.4588999999999999</v>
      </c>
      <c r="D1528" s="36">
        <v>2.4102999999999999</v>
      </c>
      <c r="E1528"/>
    </row>
    <row r="1529" spans="1:5">
      <c r="A1529" s="18">
        <v>38762</v>
      </c>
      <c r="B1529" s="2">
        <v>2.4390000000000001</v>
      </c>
      <c r="C1529" s="3">
        <v>2.4634999999999998</v>
      </c>
      <c r="D1529" s="36">
        <v>2.4146999999999998</v>
      </c>
      <c r="E1529"/>
    </row>
    <row r="1530" spans="1:5">
      <c r="A1530" s="18">
        <v>38763</v>
      </c>
      <c r="B1530" s="2">
        <v>2.4281999999999999</v>
      </c>
      <c r="C1530" s="3">
        <v>2.4621</v>
      </c>
      <c r="D1530" s="36">
        <v>2.4133</v>
      </c>
      <c r="E1530"/>
    </row>
    <row r="1531" spans="1:5">
      <c r="A1531" s="18">
        <v>38764</v>
      </c>
      <c r="B1531" s="2">
        <v>2.4167999999999998</v>
      </c>
      <c r="C1531" s="3">
        <v>2.4512</v>
      </c>
      <c r="D1531" s="36">
        <v>2.4026000000000001</v>
      </c>
      <c r="E1531"/>
    </row>
    <row r="1532" spans="1:5">
      <c r="A1532" s="18">
        <v>38765</v>
      </c>
      <c r="B1532" s="2">
        <v>2.4123000000000001</v>
      </c>
      <c r="C1532" s="3">
        <v>2.4399000000000002</v>
      </c>
      <c r="D1532" s="36">
        <v>2.3915000000000002</v>
      </c>
      <c r="E1532"/>
    </row>
    <row r="1533" spans="1:5">
      <c r="A1533" s="18">
        <v>38768</v>
      </c>
      <c r="B1533" s="2">
        <v>2.4049</v>
      </c>
      <c r="C1533" s="3">
        <v>2.4266000000000001</v>
      </c>
      <c r="D1533" s="36">
        <v>2.3786</v>
      </c>
      <c r="E1533"/>
    </row>
    <row r="1534" spans="1:5">
      <c r="A1534" s="18">
        <v>38769</v>
      </c>
      <c r="B1534" s="2">
        <v>2.4211</v>
      </c>
      <c r="C1534" s="3">
        <v>2.4386999999999999</v>
      </c>
      <c r="D1534" s="36">
        <v>2.3904999999999998</v>
      </c>
      <c r="E1534"/>
    </row>
    <row r="1535" spans="1:5">
      <c r="A1535" s="18">
        <v>38770</v>
      </c>
      <c r="B1535" s="2">
        <v>2.4441000000000002</v>
      </c>
      <c r="C1535" s="3">
        <v>2.4470999999999998</v>
      </c>
      <c r="D1535" s="36">
        <v>2.3986999999999998</v>
      </c>
      <c r="E1535"/>
    </row>
    <row r="1536" spans="1:5">
      <c r="A1536" s="18">
        <v>38771</v>
      </c>
      <c r="B1536" s="2">
        <v>2.4266999999999999</v>
      </c>
      <c r="C1536" s="3">
        <v>2.4578000000000002</v>
      </c>
      <c r="D1536" s="36">
        <v>2.4091999999999998</v>
      </c>
      <c r="E1536"/>
    </row>
    <row r="1537" spans="1:5">
      <c r="A1537" s="18">
        <v>38772</v>
      </c>
      <c r="B1537" s="2">
        <v>2.4260999999999999</v>
      </c>
      <c r="C1537" s="3">
        <v>2.4579</v>
      </c>
      <c r="D1537" s="36">
        <v>2.4093</v>
      </c>
      <c r="E1537"/>
    </row>
    <row r="1538" spans="1:5">
      <c r="A1538" s="18">
        <v>38775</v>
      </c>
      <c r="B1538" s="2">
        <v>2.4089999999999998</v>
      </c>
      <c r="C1538" s="3">
        <v>2.4472999999999998</v>
      </c>
      <c r="D1538" s="36">
        <v>2.3988999999999998</v>
      </c>
      <c r="E1538"/>
    </row>
    <row r="1539" spans="1:5">
      <c r="A1539" s="18">
        <v>38776</v>
      </c>
      <c r="B1539" s="2">
        <v>2.4100999999999999</v>
      </c>
      <c r="C1539" s="3">
        <v>2.4329000000000001</v>
      </c>
      <c r="D1539" s="36">
        <v>2.3847</v>
      </c>
      <c r="E1539"/>
    </row>
    <row r="1540" spans="1:5">
      <c r="A1540" s="18">
        <v>38777</v>
      </c>
      <c r="B1540" s="2">
        <v>2.4161999999999999</v>
      </c>
      <c r="C1540" s="3">
        <v>2.4413999999999998</v>
      </c>
      <c r="D1540" s="36">
        <v>2.3929999999999998</v>
      </c>
      <c r="E1540"/>
    </row>
    <row r="1541" spans="1:5">
      <c r="A1541" s="18">
        <v>38778</v>
      </c>
      <c r="B1541" s="2">
        <v>2.4089999999999998</v>
      </c>
      <c r="C1541" s="3">
        <v>2.4405999999999999</v>
      </c>
      <c r="D1541" s="36">
        <v>2.3921999999999999</v>
      </c>
      <c r="E1541"/>
    </row>
    <row r="1542" spans="1:5">
      <c r="A1542" s="18">
        <v>38779</v>
      </c>
      <c r="B1542" s="2">
        <v>2.4359000000000002</v>
      </c>
      <c r="C1542" s="3">
        <v>2.4441999999999999</v>
      </c>
      <c r="D1542" s="36">
        <v>2.3957999999999999</v>
      </c>
      <c r="E1542"/>
    </row>
    <row r="1543" spans="1:5">
      <c r="A1543" s="18">
        <v>38782</v>
      </c>
      <c r="B1543" s="2">
        <v>2.4457</v>
      </c>
      <c r="C1543" s="3">
        <v>2.4628000000000001</v>
      </c>
      <c r="D1543" s="36">
        <v>2.4140000000000001</v>
      </c>
      <c r="E1543"/>
    </row>
    <row r="1544" spans="1:5">
      <c r="A1544" s="18">
        <v>38783</v>
      </c>
      <c r="B1544" s="2">
        <v>2.4739</v>
      </c>
      <c r="C1544" s="3">
        <v>2.4767999999999999</v>
      </c>
      <c r="D1544" s="36">
        <v>2.4278</v>
      </c>
      <c r="E1544"/>
    </row>
    <row r="1545" spans="1:5">
      <c r="A1545" s="18">
        <v>38784</v>
      </c>
      <c r="B1545" s="2">
        <v>2.4782000000000002</v>
      </c>
      <c r="C1545" s="3">
        <v>2.4908000000000001</v>
      </c>
      <c r="D1545" s="36">
        <v>2.4413999999999998</v>
      </c>
      <c r="E1545"/>
    </row>
    <row r="1546" spans="1:5">
      <c r="A1546" s="18">
        <v>38785</v>
      </c>
      <c r="B1546" s="2">
        <v>2.4802</v>
      </c>
      <c r="C1546" s="3">
        <v>2.5158</v>
      </c>
      <c r="D1546" s="36">
        <v>2.4660000000000002</v>
      </c>
      <c r="E1546"/>
    </row>
    <row r="1547" spans="1:5">
      <c r="A1547" s="18">
        <v>38786</v>
      </c>
      <c r="B1547" s="2">
        <v>2.4843999999999999</v>
      </c>
      <c r="C1547" s="3">
        <v>2.5076999999999998</v>
      </c>
      <c r="D1547" s="36">
        <v>2.4581</v>
      </c>
      <c r="E1547"/>
    </row>
    <row r="1548" spans="1:5">
      <c r="A1548" s="18">
        <v>38789</v>
      </c>
      <c r="B1548" s="2">
        <v>2.48</v>
      </c>
      <c r="C1548" s="3">
        <v>2.5127999999999999</v>
      </c>
      <c r="D1548" s="36">
        <v>2.4630000000000001</v>
      </c>
      <c r="E1548"/>
    </row>
    <row r="1549" spans="1:5">
      <c r="A1549" s="18">
        <v>38790</v>
      </c>
      <c r="B1549" s="2">
        <v>2.5135999999999998</v>
      </c>
      <c r="C1549" s="3">
        <v>2.5295000000000001</v>
      </c>
      <c r="D1549" s="36">
        <v>2.4794999999999998</v>
      </c>
      <c r="E1549"/>
    </row>
    <row r="1550" spans="1:5">
      <c r="A1550" s="18">
        <v>38791</v>
      </c>
      <c r="B1550" s="2">
        <v>2.4758</v>
      </c>
      <c r="C1550" s="3">
        <v>2.5316000000000001</v>
      </c>
      <c r="D1550" s="36">
        <v>2.4813999999999998</v>
      </c>
      <c r="E1550"/>
    </row>
    <row r="1551" spans="1:5">
      <c r="A1551" s="18">
        <v>38792</v>
      </c>
      <c r="B1551" s="2">
        <v>2.4794</v>
      </c>
      <c r="C1551" s="3">
        <v>2.5032999999999999</v>
      </c>
      <c r="D1551" s="36">
        <v>2.4537</v>
      </c>
      <c r="E1551"/>
    </row>
    <row r="1552" spans="1:5">
      <c r="A1552" s="18">
        <v>38793</v>
      </c>
      <c r="B1552" s="2">
        <v>2.4394</v>
      </c>
      <c r="C1552" s="3">
        <v>2.4944999999999999</v>
      </c>
      <c r="D1552" s="36">
        <v>2.4451000000000001</v>
      </c>
      <c r="E1552"/>
    </row>
    <row r="1553" spans="1:5">
      <c r="A1553" s="18">
        <v>38796</v>
      </c>
      <c r="B1553" s="2">
        <v>2.4725000000000001</v>
      </c>
      <c r="C1553" s="3">
        <v>2.4664000000000001</v>
      </c>
      <c r="D1553" s="36">
        <v>2.4176000000000002</v>
      </c>
      <c r="E1553"/>
    </row>
    <row r="1554" spans="1:5">
      <c r="A1554" s="18">
        <v>38797</v>
      </c>
      <c r="B1554" s="2">
        <v>2.4798</v>
      </c>
      <c r="C1554" s="3">
        <v>2.4923999999999999</v>
      </c>
      <c r="D1554" s="36">
        <v>2.4430000000000001</v>
      </c>
      <c r="E1554"/>
    </row>
    <row r="1555" spans="1:5">
      <c r="A1555" s="18">
        <v>38798</v>
      </c>
      <c r="B1555" s="2">
        <v>2.4918999999999998</v>
      </c>
      <c r="C1555" s="3">
        <v>2.4998999999999998</v>
      </c>
      <c r="D1555" s="36">
        <v>2.4502999999999999</v>
      </c>
      <c r="E1555"/>
    </row>
    <row r="1556" spans="1:5">
      <c r="A1556" s="18">
        <v>38799</v>
      </c>
      <c r="B1556" s="2">
        <v>2.4704999999999999</v>
      </c>
      <c r="C1556" s="3">
        <v>2.5131000000000001</v>
      </c>
      <c r="D1556" s="36">
        <v>2.4632999999999998</v>
      </c>
      <c r="E1556"/>
    </row>
    <row r="1557" spans="1:5">
      <c r="A1557" s="18">
        <v>38800</v>
      </c>
      <c r="B1557" s="2">
        <v>2.4750000000000001</v>
      </c>
      <c r="C1557" s="3">
        <v>2.4870000000000001</v>
      </c>
      <c r="D1557" s="36">
        <v>2.4378000000000002</v>
      </c>
      <c r="E1557"/>
    </row>
    <row r="1558" spans="1:5">
      <c r="A1558" s="18">
        <v>38803</v>
      </c>
      <c r="B1558" s="2">
        <v>2.4729000000000001</v>
      </c>
      <c r="C1558" s="3">
        <v>2.4994000000000001</v>
      </c>
      <c r="D1558" s="36">
        <v>2.4500000000000002</v>
      </c>
      <c r="E1558"/>
    </row>
    <row r="1559" spans="1:5">
      <c r="A1559" s="18">
        <v>38804</v>
      </c>
      <c r="B1559" s="2">
        <v>2.5072000000000001</v>
      </c>
      <c r="C1559" s="3">
        <v>2.5108999999999999</v>
      </c>
      <c r="D1559" s="36">
        <v>2.4611000000000001</v>
      </c>
      <c r="E1559"/>
    </row>
    <row r="1560" spans="1:5">
      <c r="A1560" s="18">
        <v>38805</v>
      </c>
      <c r="B1560" s="2">
        <v>2.5182000000000002</v>
      </c>
      <c r="C1560" s="3">
        <v>2.5280999999999998</v>
      </c>
      <c r="D1560" s="36">
        <v>2.4781</v>
      </c>
      <c r="E1560"/>
    </row>
    <row r="1561" spans="1:5">
      <c r="A1561" s="18">
        <v>38806</v>
      </c>
      <c r="B1561" s="2">
        <v>2.4980000000000002</v>
      </c>
      <c r="C1561" s="3">
        <v>2.5421</v>
      </c>
      <c r="D1561" s="36">
        <v>2.4916999999999998</v>
      </c>
      <c r="E1561"/>
    </row>
    <row r="1562" spans="1:5">
      <c r="A1562" s="18">
        <v>38807</v>
      </c>
      <c r="B1562" s="2">
        <v>2.4912999999999998</v>
      </c>
      <c r="C1562" s="3">
        <v>2.5209999999999999</v>
      </c>
      <c r="D1562" s="36">
        <v>2.4710000000000001</v>
      </c>
      <c r="E1562"/>
    </row>
    <row r="1563" spans="1:5">
      <c r="A1563" s="18">
        <v>38810</v>
      </c>
      <c r="B1563" s="2">
        <v>2.4841000000000002</v>
      </c>
      <c r="C1563" s="3">
        <v>2.516</v>
      </c>
      <c r="D1563" s="36">
        <v>2.4662000000000002</v>
      </c>
      <c r="E1563"/>
    </row>
    <row r="1564" spans="1:5">
      <c r="A1564" s="18">
        <v>38811</v>
      </c>
      <c r="B1564" s="2">
        <v>2.4916</v>
      </c>
      <c r="C1564" s="3">
        <v>2.5105</v>
      </c>
      <c r="D1564" s="36">
        <v>2.4607000000000001</v>
      </c>
      <c r="E1564"/>
    </row>
    <row r="1565" spans="1:5">
      <c r="A1565" s="18">
        <v>38812</v>
      </c>
      <c r="B1565" s="2">
        <v>2.5204</v>
      </c>
      <c r="C1565" s="3">
        <v>2.5257999999999998</v>
      </c>
      <c r="D1565" s="36">
        <v>2.4758</v>
      </c>
      <c r="E1565"/>
    </row>
    <row r="1566" spans="1:5">
      <c r="A1566" s="18">
        <v>38813</v>
      </c>
      <c r="B1566" s="2">
        <v>2.5240999999999998</v>
      </c>
      <c r="C1566" s="3">
        <v>2.5356999999999998</v>
      </c>
      <c r="D1566" s="36">
        <v>2.4855</v>
      </c>
      <c r="E1566"/>
    </row>
    <row r="1567" spans="1:5">
      <c r="A1567" s="18">
        <v>38814</v>
      </c>
      <c r="B1567" s="2">
        <v>2.5163000000000002</v>
      </c>
      <c r="C1567" s="3">
        <v>2.5312999999999999</v>
      </c>
      <c r="D1567" s="36">
        <v>2.4811000000000001</v>
      </c>
      <c r="E1567"/>
    </row>
    <row r="1568" spans="1:5">
      <c r="A1568" s="18">
        <v>38817</v>
      </c>
      <c r="B1568" s="2">
        <v>2.5133000000000001</v>
      </c>
      <c r="C1568" s="3">
        <v>2.5424000000000002</v>
      </c>
      <c r="D1568" s="36">
        <v>2.492</v>
      </c>
      <c r="E1568"/>
    </row>
    <row r="1569" spans="1:5">
      <c r="A1569" s="18">
        <v>38818</v>
      </c>
      <c r="B1569" s="2">
        <v>2.5047999999999999</v>
      </c>
      <c r="C1569" s="3">
        <v>2.5466000000000002</v>
      </c>
      <c r="D1569" s="36">
        <v>2.4962</v>
      </c>
      <c r="E1569"/>
    </row>
    <row r="1570" spans="1:5">
      <c r="A1570" s="18">
        <v>38819</v>
      </c>
      <c r="B1570" s="2">
        <v>2.4914999999999998</v>
      </c>
      <c r="C1570" s="3">
        <v>2.5154999999999998</v>
      </c>
      <c r="D1570" s="36">
        <v>2.4657</v>
      </c>
      <c r="E1570"/>
    </row>
    <row r="1571" spans="1:5">
      <c r="A1571" s="18">
        <v>38820</v>
      </c>
      <c r="B1571" s="2">
        <v>2.5068999999999999</v>
      </c>
      <c r="C1571" s="3">
        <v>2.5200999999999998</v>
      </c>
      <c r="D1571" s="36">
        <v>2.4701</v>
      </c>
      <c r="E1571"/>
    </row>
    <row r="1572" spans="1:5">
      <c r="A1572" s="18">
        <v>38825</v>
      </c>
      <c r="B1572" s="2">
        <v>2.5019</v>
      </c>
      <c r="C1572" s="3">
        <v>2.5323000000000002</v>
      </c>
      <c r="D1572" s="36">
        <v>2.4821</v>
      </c>
      <c r="E1572"/>
    </row>
    <row r="1573" spans="1:5">
      <c r="A1573" s="18">
        <v>38826</v>
      </c>
      <c r="B1573" s="2">
        <v>2.5061</v>
      </c>
      <c r="C1573" s="3">
        <v>2.5268999999999999</v>
      </c>
      <c r="D1573" s="36">
        <v>2.4769000000000001</v>
      </c>
      <c r="E1573"/>
    </row>
    <row r="1574" spans="1:5">
      <c r="A1574" s="18">
        <v>38827</v>
      </c>
      <c r="B1574" s="2">
        <v>2.4883000000000002</v>
      </c>
      <c r="C1574" s="3">
        <v>2.5289000000000001</v>
      </c>
      <c r="D1574" s="36">
        <v>2.4788999999999999</v>
      </c>
      <c r="E1574"/>
    </row>
    <row r="1575" spans="1:5">
      <c r="A1575" s="18">
        <v>38828</v>
      </c>
      <c r="B1575" s="2">
        <v>2.4792000000000001</v>
      </c>
      <c r="C1575" s="3">
        <v>2.5190000000000001</v>
      </c>
      <c r="D1575" s="36">
        <v>2.4691999999999998</v>
      </c>
      <c r="E1575"/>
    </row>
    <row r="1576" spans="1:5">
      <c r="A1576" s="18">
        <v>38831</v>
      </c>
      <c r="B1576" s="2">
        <v>2.4670000000000001</v>
      </c>
      <c r="C1576" s="3">
        <v>2.4941</v>
      </c>
      <c r="D1576" s="36">
        <v>2.4447000000000001</v>
      </c>
      <c r="E1576"/>
    </row>
    <row r="1577" spans="1:5">
      <c r="A1577" s="18">
        <v>38832</v>
      </c>
      <c r="B1577" s="2">
        <v>2.4581</v>
      </c>
      <c r="C1577" s="3">
        <v>2.4853000000000001</v>
      </c>
      <c r="D1577" s="36">
        <v>2.4361000000000002</v>
      </c>
      <c r="E1577"/>
    </row>
    <row r="1578" spans="1:5">
      <c r="A1578" s="18">
        <v>38833</v>
      </c>
      <c r="B1578" s="2">
        <v>2.4563999999999999</v>
      </c>
      <c r="C1578" s="3">
        <v>2.4864999999999999</v>
      </c>
      <c r="D1578" s="36">
        <v>2.4373</v>
      </c>
      <c r="E1578"/>
    </row>
    <row r="1579" spans="1:5">
      <c r="A1579" s="18">
        <v>38834</v>
      </c>
      <c r="B1579" s="2">
        <v>2.4628999999999999</v>
      </c>
      <c r="C1579" s="3">
        <v>2.4832000000000001</v>
      </c>
      <c r="D1579" s="36">
        <v>2.4340000000000002</v>
      </c>
      <c r="E1579"/>
    </row>
    <row r="1580" spans="1:5">
      <c r="A1580" s="18">
        <v>38835</v>
      </c>
      <c r="B1580" s="2">
        <v>2.4459</v>
      </c>
      <c r="C1580" s="3">
        <v>2.4882</v>
      </c>
      <c r="D1580" s="36">
        <v>2.4390000000000001</v>
      </c>
      <c r="E1580"/>
    </row>
    <row r="1581" spans="1:5">
      <c r="A1581" s="18">
        <v>38839</v>
      </c>
      <c r="B1581" s="2">
        <v>2.4619</v>
      </c>
      <c r="C1581" s="3">
        <v>2.4777</v>
      </c>
      <c r="D1581" s="36">
        <v>2.4287000000000001</v>
      </c>
      <c r="E1581"/>
    </row>
    <row r="1582" spans="1:5">
      <c r="A1582" s="18">
        <v>38840</v>
      </c>
      <c r="B1582" s="2">
        <v>2.4693999999999998</v>
      </c>
      <c r="C1582" s="3">
        <v>2.4895</v>
      </c>
      <c r="D1582" s="36">
        <v>2.4403000000000001</v>
      </c>
      <c r="E1582"/>
    </row>
    <row r="1583" spans="1:5">
      <c r="A1583" s="18">
        <v>38841</v>
      </c>
      <c r="B1583" s="2">
        <v>2.4485000000000001</v>
      </c>
      <c r="C1583" s="3">
        <v>2.4868999999999999</v>
      </c>
      <c r="D1583" s="36">
        <v>2.4377</v>
      </c>
      <c r="E1583"/>
    </row>
    <row r="1584" spans="1:5">
      <c r="A1584" s="18">
        <v>38842</v>
      </c>
      <c r="B1584" s="2">
        <v>2.4474999999999998</v>
      </c>
      <c r="C1584" s="3">
        <v>2.4698000000000002</v>
      </c>
      <c r="D1584" s="36">
        <v>2.4207999999999998</v>
      </c>
      <c r="E1584"/>
    </row>
    <row r="1585" spans="1:5">
      <c r="A1585" s="18">
        <v>38845</v>
      </c>
      <c r="B1585" s="2">
        <v>2.4546999999999999</v>
      </c>
      <c r="C1585" s="3">
        <v>2.4699</v>
      </c>
      <c r="D1585" s="36">
        <v>2.4209000000000001</v>
      </c>
      <c r="E1585"/>
    </row>
    <row r="1586" spans="1:5">
      <c r="A1586" s="18">
        <v>38846</v>
      </c>
      <c r="B1586" s="2">
        <v>2.4552999999999998</v>
      </c>
      <c r="C1586" s="3">
        <v>2.4821</v>
      </c>
      <c r="D1586" s="36">
        <v>2.4329000000000001</v>
      </c>
      <c r="E1586"/>
    </row>
    <row r="1587" spans="1:5">
      <c r="A1587" s="18">
        <v>38847</v>
      </c>
      <c r="B1587" s="2">
        <v>2.4695999999999998</v>
      </c>
      <c r="C1587" s="3">
        <v>2.4870000000000001</v>
      </c>
      <c r="D1587" s="36">
        <v>2.4378000000000002</v>
      </c>
      <c r="E1587"/>
    </row>
    <row r="1588" spans="1:5">
      <c r="A1588" s="18">
        <v>38848</v>
      </c>
      <c r="B1588" s="2">
        <v>2.4447999999999999</v>
      </c>
      <c r="C1588" s="3">
        <v>2.4834999999999998</v>
      </c>
      <c r="D1588" s="36">
        <v>2.4342999999999999</v>
      </c>
      <c r="E1588"/>
    </row>
    <row r="1589" spans="1:5">
      <c r="A1589" s="18">
        <v>38849</v>
      </c>
      <c r="B1589" s="2">
        <v>2.4931000000000001</v>
      </c>
      <c r="C1589" s="3">
        <v>2.4767000000000001</v>
      </c>
      <c r="D1589" s="36">
        <v>2.4277000000000002</v>
      </c>
      <c r="E1589"/>
    </row>
    <row r="1590" spans="1:5">
      <c r="A1590" s="18">
        <v>38852</v>
      </c>
      <c r="B1590" s="2">
        <v>2.5337999999999998</v>
      </c>
      <c r="C1590" s="3">
        <v>2.52</v>
      </c>
      <c r="D1590" s="36">
        <v>2.4700000000000002</v>
      </c>
      <c r="E1590"/>
    </row>
    <row r="1591" spans="1:5">
      <c r="A1591" s="18">
        <v>38853</v>
      </c>
      <c r="B1591" s="2">
        <v>2.5268000000000002</v>
      </c>
      <c r="C1591" s="3">
        <v>2.5642</v>
      </c>
      <c r="D1591" s="36">
        <v>2.5133999999999999</v>
      </c>
      <c r="E1591"/>
    </row>
    <row r="1592" spans="1:5">
      <c r="A1592" s="18">
        <v>38854</v>
      </c>
      <c r="B1592" s="2">
        <v>2.4983</v>
      </c>
      <c r="C1592" s="3">
        <v>2.5448</v>
      </c>
      <c r="D1592" s="36">
        <v>2.4944000000000002</v>
      </c>
      <c r="E1592"/>
    </row>
    <row r="1593" spans="1:5">
      <c r="A1593" s="18">
        <v>38855</v>
      </c>
      <c r="B1593" s="2">
        <v>2.5485000000000002</v>
      </c>
      <c r="C1593" s="3">
        <v>2.5470999999999999</v>
      </c>
      <c r="D1593" s="36">
        <v>2.4967000000000001</v>
      </c>
      <c r="E1593"/>
    </row>
    <row r="1594" spans="1:5">
      <c r="A1594" s="18">
        <v>38856</v>
      </c>
      <c r="B1594" s="2">
        <v>2.5318999999999998</v>
      </c>
      <c r="C1594" s="3">
        <v>2.5750000000000002</v>
      </c>
      <c r="D1594" s="36">
        <v>2.524</v>
      </c>
      <c r="E1594"/>
    </row>
    <row r="1595" spans="1:5">
      <c r="A1595" s="18">
        <v>38859</v>
      </c>
      <c r="B1595" s="2">
        <v>2.5516999999999999</v>
      </c>
      <c r="C1595" s="3">
        <v>2.5518999999999998</v>
      </c>
      <c r="D1595" s="36">
        <v>2.5013000000000001</v>
      </c>
      <c r="E1595"/>
    </row>
    <row r="1596" spans="1:5">
      <c r="A1596" s="18">
        <v>38860</v>
      </c>
      <c r="B1596" s="2">
        <v>2.5545</v>
      </c>
      <c r="C1596" s="3">
        <v>2.5733999999999999</v>
      </c>
      <c r="D1596" s="36">
        <v>2.5224000000000002</v>
      </c>
      <c r="E1596"/>
    </row>
    <row r="1597" spans="1:5">
      <c r="A1597" s="18">
        <v>38861</v>
      </c>
      <c r="B1597" s="2">
        <v>2.5564</v>
      </c>
      <c r="C1597" s="3">
        <v>2.5636000000000001</v>
      </c>
      <c r="D1597" s="36">
        <v>2.5127999999999999</v>
      </c>
      <c r="E1597"/>
    </row>
    <row r="1598" spans="1:5">
      <c r="A1598" s="18">
        <v>38862</v>
      </c>
      <c r="B1598" s="2">
        <v>2.5371000000000001</v>
      </c>
      <c r="C1598" s="3">
        <v>2.5724</v>
      </c>
      <c r="D1598" s="36">
        <v>2.5213999999999999</v>
      </c>
      <c r="E1598"/>
    </row>
    <row r="1599" spans="1:5">
      <c r="A1599" s="18">
        <v>38863</v>
      </c>
      <c r="B1599" s="2">
        <v>2.5211999999999999</v>
      </c>
      <c r="C1599" s="3">
        <v>2.5535999999999999</v>
      </c>
      <c r="D1599" s="36">
        <v>2.5030000000000001</v>
      </c>
      <c r="E1599"/>
    </row>
    <row r="1600" spans="1:5">
      <c r="A1600" s="18">
        <v>38867</v>
      </c>
      <c r="B1600" s="2">
        <v>2.5125000000000002</v>
      </c>
      <c r="C1600" s="3">
        <v>2.5417999999999998</v>
      </c>
      <c r="D1600" s="36">
        <v>2.4914000000000001</v>
      </c>
      <c r="E1600"/>
    </row>
    <row r="1601" spans="1:5">
      <c r="A1601" s="18">
        <v>38868</v>
      </c>
      <c r="B1601" s="2">
        <v>2.5247000000000002</v>
      </c>
      <c r="C1601" s="3">
        <v>2.5386000000000002</v>
      </c>
      <c r="D1601" s="36">
        <v>2.4883999999999999</v>
      </c>
      <c r="E1601"/>
    </row>
    <row r="1602" spans="1:5">
      <c r="A1602" s="18">
        <v>38869</v>
      </c>
      <c r="B1602" s="2">
        <v>2.5324</v>
      </c>
      <c r="C1602" s="3">
        <v>2.5449000000000002</v>
      </c>
      <c r="D1602" s="36">
        <v>2.4944999999999999</v>
      </c>
      <c r="E1602"/>
    </row>
    <row r="1603" spans="1:5">
      <c r="A1603" s="18">
        <v>38870</v>
      </c>
      <c r="B1603" s="2">
        <v>2.5234000000000001</v>
      </c>
      <c r="C1603" s="3">
        <v>2.5455000000000001</v>
      </c>
      <c r="D1603" s="36">
        <v>2.4950999999999999</v>
      </c>
      <c r="E1603"/>
    </row>
    <row r="1604" spans="1:5">
      <c r="A1604" s="18">
        <v>38873</v>
      </c>
      <c r="B1604" s="2">
        <v>2.5085999999999999</v>
      </c>
      <c r="C1604" s="3">
        <v>2.5421</v>
      </c>
      <c r="D1604" s="36">
        <v>2.4916999999999998</v>
      </c>
      <c r="E1604"/>
    </row>
    <row r="1605" spans="1:5">
      <c r="A1605" s="18">
        <v>38874</v>
      </c>
      <c r="B1605" s="2">
        <v>2.5324</v>
      </c>
      <c r="C1605" s="3">
        <v>2.5324</v>
      </c>
      <c r="D1605" s="36">
        <v>2.4822000000000002</v>
      </c>
      <c r="E1605"/>
    </row>
    <row r="1606" spans="1:5">
      <c r="A1606" s="18">
        <v>38875</v>
      </c>
      <c r="B1606" s="2">
        <v>2.5451999999999999</v>
      </c>
      <c r="C1606" s="3">
        <v>2.5615000000000001</v>
      </c>
      <c r="D1606" s="36">
        <v>2.5106999999999999</v>
      </c>
      <c r="E1606"/>
    </row>
    <row r="1607" spans="1:5">
      <c r="A1607" s="18">
        <v>38876</v>
      </c>
      <c r="B1607" s="2">
        <v>2.5291999999999999</v>
      </c>
      <c r="C1607" s="3">
        <v>2.5613999999999999</v>
      </c>
      <c r="D1607" s="36">
        <v>2.5106000000000002</v>
      </c>
      <c r="E1607"/>
    </row>
    <row r="1608" spans="1:5">
      <c r="A1608" s="18">
        <v>38877</v>
      </c>
      <c r="B1608" s="2">
        <v>2.5347</v>
      </c>
      <c r="C1608" s="3">
        <v>2.5531999999999999</v>
      </c>
      <c r="D1608" s="36">
        <v>2.5026000000000002</v>
      </c>
      <c r="E1608"/>
    </row>
    <row r="1609" spans="1:5">
      <c r="A1609" s="18">
        <v>38880</v>
      </c>
      <c r="B1609" s="2">
        <v>2.5346000000000002</v>
      </c>
      <c r="C1609" s="3">
        <v>2.5541</v>
      </c>
      <c r="D1609" s="36">
        <v>2.5034999999999998</v>
      </c>
      <c r="E1609"/>
    </row>
    <row r="1610" spans="1:5">
      <c r="A1610" s="18">
        <v>38881</v>
      </c>
      <c r="B1610" s="2">
        <v>2.5609999999999999</v>
      </c>
      <c r="C1610" s="3">
        <v>2.5722</v>
      </c>
      <c r="D1610" s="36">
        <v>2.5211999999999999</v>
      </c>
      <c r="E1610"/>
    </row>
    <row r="1611" spans="1:5">
      <c r="A1611" s="18">
        <v>38882</v>
      </c>
      <c r="B1611" s="2">
        <v>2.5948000000000002</v>
      </c>
      <c r="C1611" s="3">
        <v>2.5912999999999999</v>
      </c>
      <c r="D1611" s="36">
        <v>2.5398999999999998</v>
      </c>
      <c r="E1611"/>
    </row>
    <row r="1612" spans="1:5">
      <c r="A1612" s="18">
        <v>38883</v>
      </c>
      <c r="B1612" s="2">
        <v>2.5888</v>
      </c>
      <c r="C1612" s="3">
        <v>2.6208</v>
      </c>
      <c r="D1612" s="36">
        <v>2.569</v>
      </c>
      <c r="E1612"/>
    </row>
    <row r="1613" spans="1:5">
      <c r="A1613" s="18">
        <v>38884</v>
      </c>
      <c r="B1613" s="2">
        <v>2.5939000000000001</v>
      </c>
      <c r="C1613" s="3">
        <v>2.6185</v>
      </c>
      <c r="D1613" s="36">
        <v>2.5667</v>
      </c>
      <c r="E1613"/>
    </row>
    <row r="1614" spans="1:5">
      <c r="A1614" s="18">
        <v>38887</v>
      </c>
      <c r="B1614" s="2">
        <v>2.5945</v>
      </c>
      <c r="C1614" s="3">
        <v>2.6353</v>
      </c>
      <c r="D1614" s="36">
        <v>2.5831</v>
      </c>
      <c r="E1614"/>
    </row>
    <row r="1615" spans="1:5">
      <c r="A1615" s="18">
        <v>38888</v>
      </c>
      <c r="B1615" s="2">
        <v>2.6027</v>
      </c>
      <c r="C1615" s="3">
        <v>2.6318999999999999</v>
      </c>
      <c r="D1615" s="36">
        <v>2.5796999999999999</v>
      </c>
      <c r="E1615"/>
    </row>
    <row r="1616" spans="1:5">
      <c r="A1616" s="18">
        <v>38889</v>
      </c>
      <c r="B1616" s="2">
        <v>2.6147999999999998</v>
      </c>
      <c r="C1616" s="3">
        <v>2.6383000000000001</v>
      </c>
      <c r="D1616" s="36">
        <v>2.5861000000000001</v>
      </c>
      <c r="E1616"/>
    </row>
    <row r="1617" spans="1:5">
      <c r="A1617" s="18">
        <v>38890</v>
      </c>
      <c r="B1617" s="2">
        <v>2.6023000000000001</v>
      </c>
      <c r="C1617" s="3">
        <v>2.6417999999999999</v>
      </c>
      <c r="D1617" s="36">
        <v>2.5893999999999999</v>
      </c>
      <c r="E1617"/>
    </row>
    <row r="1618" spans="1:5">
      <c r="A1618" s="18">
        <v>38891</v>
      </c>
      <c r="B1618" s="2">
        <v>2.6248999999999998</v>
      </c>
      <c r="C1618" s="3">
        <v>2.6393</v>
      </c>
      <c r="D1618" s="36">
        <v>2.5871</v>
      </c>
      <c r="E1618"/>
    </row>
    <row r="1619" spans="1:5">
      <c r="A1619" s="18">
        <v>38894</v>
      </c>
      <c r="B1619" s="2">
        <v>2.6263000000000001</v>
      </c>
      <c r="C1619" s="3">
        <v>2.6593</v>
      </c>
      <c r="D1619" s="36">
        <v>2.6067</v>
      </c>
      <c r="E1619"/>
    </row>
    <row r="1620" spans="1:5">
      <c r="A1620" s="18">
        <v>38895</v>
      </c>
      <c r="B1620" s="2">
        <v>2.5977000000000001</v>
      </c>
      <c r="C1620" s="3">
        <v>2.6315</v>
      </c>
      <c r="D1620" s="36">
        <v>2.5792999999999999</v>
      </c>
      <c r="E1620"/>
    </row>
    <row r="1621" spans="1:5">
      <c r="A1621" s="18">
        <v>38896</v>
      </c>
      <c r="B1621" s="2">
        <v>2.6099000000000001</v>
      </c>
      <c r="C1621" s="3">
        <v>2.625</v>
      </c>
      <c r="D1621" s="36">
        <v>2.573</v>
      </c>
      <c r="E1621"/>
    </row>
    <row r="1622" spans="1:5">
      <c r="A1622" s="18">
        <v>38897</v>
      </c>
      <c r="B1622" s="2">
        <v>2.6118000000000001</v>
      </c>
      <c r="C1622" s="3">
        <v>2.6282000000000001</v>
      </c>
      <c r="D1622" s="36">
        <v>2.5762</v>
      </c>
      <c r="E1622"/>
    </row>
    <row r="1623" spans="1:5">
      <c r="A1623" s="18">
        <v>38898</v>
      </c>
      <c r="B1623" s="2">
        <v>2.5802999999999998</v>
      </c>
      <c r="C1623" s="3">
        <v>2.6334</v>
      </c>
      <c r="D1623" s="36">
        <v>2.5811999999999999</v>
      </c>
      <c r="E1623"/>
    </row>
    <row r="1624" spans="1:5">
      <c r="A1624" s="18">
        <v>38901</v>
      </c>
      <c r="B1624" s="2">
        <v>2.5857000000000001</v>
      </c>
      <c r="C1624" s="3">
        <v>2.6196999999999999</v>
      </c>
      <c r="D1624" s="36">
        <v>2.5678999999999998</v>
      </c>
      <c r="E1624"/>
    </row>
    <row r="1625" spans="1:5">
      <c r="A1625" s="18">
        <v>38902</v>
      </c>
      <c r="B1625" s="2">
        <v>2.5548000000000002</v>
      </c>
      <c r="C1625" s="3">
        <v>2.6036000000000001</v>
      </c>
      <c r="D1625" s="36">
        <v>2.552</v>
      </c>
      <c r="E1625"/>
    </row>
    <row r="1626" spans="1:5">
      <c r="A1626" s="18">
        <v>38903</v>
      </c>
      <c r="B1626" s="2">
        <v>2.5678999999999998</v>
      </c>
      <c r="C1626" s="3">
        <v>2.5783999999999998</v>
      </c>
      <c r="D1626" s="36">
        <v>2.5274000000000001</v>
      </c>
      <c r="E1626"/>
    </row>
    <row r="1627" spans="1:5">
      <c r="A1627" s="18">
        <v>38904</v>
      </c>
      <c r="B1627" s="2">
        <v>2.5830000000000002</v>
      </c>
      <c r="C1627" s="3">
        <v>2.5966</v>
      </c>
      <c r="D1627" s="36">
        <v>2.5451999999999999</v>
      </c>
      <c r="E1627"/>
    </row>
    <row r="1628" spans="1:5">
      <c r="A1628" s="18">
        <v>38905</v>
      </c>
      <c r="B1628" s="2">
        <v>2.5653999999999999</v>
      </c>
      <c r="C1628" s="3">
        <v>2.5989</v>
      </c>
      <c r="D1628" s="36">
        <v>2.5474999999999999</v>
      </c>
      <c r="E1628"/>
    </row>
    <row r="1629" spans="1:5">
      <c r="A1629" s="18">
        <v>38908</v>
      </c>
      <c r="B1629" s="2">
        <v>2.5846</v>
      </c>
      <c r="C1629" s="3">
        <v>2.6009000000000002</v>
      </c>
      <c r="D1629" s="36">
        <v>2.5493000000000001</v>
      </c>
      <c r="E1629"/>
    </row>
    <row r="1630" spans="1:5">
      <c r="A1630" s="18">
        <v>38909</v>
      </c>
      <c r="B1630" s="2">
        <v>2.5724</v>
      </c>
      <c r="C1630" s="3">
        <v>2.6133999999999999</v>
      </c>
      <c r="D1630" s="36">
        <v>2.5615999999999999</v>
      </c>
      <c r="E1630"/>
    </row>
    <row r="1631" spans="1:5">
      <c r="A1631" s="18">
        <v>38910</v>
      </c>
      <c r="B1631" s="2">
        <v>2.5703</v>
      </c>
      <c r="C1631" s="3">
        <v>2.5962000000000001</v>
      </c>
      <c r="D1631" s="36">
        <v>2.5448</v>
      </c>
      <c r="E1631"/>
    </row>
    <row r="1632" spans="1:5">
      <c r="A1632" s="18">
        <v>38911</v>
      </c>
      <c r="B1632" s="2">
        <v>2.5933000000000002</v>
      </c>
      <c r="C1632" s="3">
        <v>2.6044</v>
      </c>
      <c r="D1632" s="36">
        <v>2.5528</v>
      </c>
      <c r="E1632"/>
    </row>
    <row r="1633" spans="1:5">
      <c r="A1633" s="18">
        <v>38912</v>
      </c>
      <c r="B1633" s="2">
        <v>2.5857000000000001</v>
      </c>
      <c r="C1633" s="3">
        <v>2.6126999999999998</v>
      </c>
      <c r="D1633" s="36">
        <v>2.5609000000000002</v>
      </c>
      <c r="E1633"/>
    </row>
    <row r="1634" spans="1:5">
      <c r="A1634" s="18">
        <v>38915</v>
      </c>
      <c r="B1634" s="2">
        <v>2.5874999999999999</v>
      </c>
      <c r="C1634" s="3">
        <v>2.6065999999999998</v>
      </c>
      <c r="D1634" s="36">
        <v>2.5550000000000002</v>
      </c>
      <c r="E1634"/>
    </row>
    <row r="1635" spans="1:5">
      <c r="A1635" s="18">
        <v>38916</v>
      </c>
      <c r="B1635" s="2">
        <v>2.5792999999999999</v>
      </c>
      <c r="C1635" s="3">
        <v>2.6091000000000002</v>
      </c>
      <c r="D1635" s="36">
        <v>2.5575000000000001</v>
      </c>
      <c r="E1635"/>
    </row>
    <row r="1636" spans="1:5">
      <c r="A1636" s="18">
        <v>38917</v>
      </c>
      <c r="B1636" s="2">
        <v>2.5634999999999999</v>
      </c>
      <c r="C1636" s="3">
        <v>2.5956000000000001</v>
      </c>
      <c r="D1636" s="36">
        <v>2.5442</v>
      </c>
      <c r="E1636"/>
    </row>
    <row r="1637" spans="1:5">
      <c r="A1637" s="18">
        <v>38918</v>
      </c>
      <c r="B1637" s="2">
        <v>2.5183</v>
      </c>
      <c r="C1637" s="3">
        <v>2.5891999999999999</v>
      </c>
      <c r="D1637" s="36">
        <v>2.5379999999999998</v>
      </c>
      <c r="E1637"/>
    </row>
    <row r="1638" spans="1:5">
      <c r="A1638" s="18">
        <v>38919</v>
      </c>
      <c r="B1638" s="2">
        <v>2.5165000000000002</v>
      </c>
      <c r="C1638" s="3">
        <v>2.5413000000000001</v>
      </c>
      <c r="D1638" s="36">
        <v>2.4908999999999999</v>
      </c>
      <c r="E1638"/>
    </row>
    <row r="1639" spans="1:5">
      <c r="A1639" s="18">
        <v>38922</v>
      </c>
      <c r="B1639" s="2">
        <v>2.5145</v>
      </c>
      <c r="C1639" s="3">
        <v>2.5455000000000001</v>
      </c>
      <c r="D1639" s="36">
        <v>2.4950999999999999</v>
      </c>
      <c r="E1639"/>
    </row>
    <row r="1640" spans="1:5">
      <c r="A1640" s="18">
        <v>38923</v>
      </c>
      <c r="B1640" s="2">
        <v>2.4916</v>
      </c>
      <c r="C1640" s="3">
        <v>2.5266999999999999</v>
      </c>
      <c r="D1640" s="36">
        <v>2.4767000000000001</v>
      </c>
      <c r="E1640"/>
    </row>
    <row r="1641" spans="1:5">
      <c r="A1641" s="18">
        <v>38924</v>
      </c>
      <c r="B1641" s="2">
        <v>2.4910999999999999</v>
      </c>
      <c r="C1641" s="3">
        <v>2.5108999999999999</v>
      </c>
      <c r="D1641" s="36">
        <v>2.4611000000000001</v>
      </c>
      <c r="E1641"/>
    </row>
    <row r="1642" spans="1:5">
      <c r="A1642" s="18">
        <v>38925</v>
      </c>
      <c r="B1642" s="2">
        <v>2.4832000000000001</v>
      </c>
      <c r="C1642" s="3">
        <v>2.5154999999999998</v>
      </c>
      <c r="D1642" s="36">
        <v>2.4657</v>
      </c>
      <c r="E1642"/>
    </row>
    <row r="1643" spans="1:5">
      <c r="A1643" s="18">
        <v>38926</v>
      </c>
      <c r="B1643" s="2">
        <v>2.4962</v>
      </c>
      <c r="C1643" s="3">
        <v>2.5146999999999999</v>
      </c>
      <c r="D1643" s="36">
        <v>2.4649000000000001</v>
      </c>
      <c r="E1643"/>
    </row>
    <row r="1644" spans="1:5">
      <c r="A1644" s="18">
        <v>38929</v>
      </c>
      <c r="B1644" s="2">
        <v>2.5009999999999999</v>
      </c>
      <c r="C1644" s="3">
        <v>2.5265</v>
      </c>
      <c r="D1644" s="36">
        <v>2.4765000000000001</v>
      </c>
      <c r="E1644"/>
    </row>
    <row r="1645" spans="1:5">
      <c r="A1645" s="18">
        <v>38930</v>
      </c>
      <c r="B1645" s="2">
        <v>2.5032999999999999</v>
      </c>
      <c r="C1645" s="3">
        <v>2.5324</v>
      </c>
      <c r="D1645" s="36">
        <v>2.4822000000000002</v>
      </c>
      <c r="E1645"/>
    </row>
    <row r="1646" spans="1:5">
      <c r="A1646" s="18">
        <v>38931</v>
      </c>
      <c r="B1646" s="2">
        <v>2.5038</v>
      </c>
      <c r="C1646" s="3">
        <v>2.5264000000000002</v>
      </c>
      <c r="D1646" s="36">
        <v>2.4763999999999999</v>
      </c>
      <c r="E1646"/>
    </row>
    <row r="1647" spans="1:5">
      <c r="A1647" s="18">
        <v>38932</v>
      </c>
      <c r="B1647" s="2">
        <v>2.488</v>
      </c>
      <c r="C1647" s="3">
        <v>2.5244</v>
      </c>
      <c r="D1647" s="36">
        <v>2.4744000000000002</v>
      </c>
      <c r="E1647"/>
    </row>
    <row r="1648" spans="1:5">
      <c r="A1648" s="18">
        <v>38933</v>
      </c>
      <c r="B1648" s="2">
        <v>2.4773000000000001</v>
      </c>
      <c r="C1648" s="3">
        <v>2.5121000000000002</v>
      </c>
      <c r="D1648" s="36">
        <v>2.4622999999999999</v>
      </c>
      <c r="E1648"/>
    </row>
    <row r="1649" spans="1:5">
      <c r="A1649" s="18">
        <v>38936</v>
      </c>
      <c r="B1649" s="2">
        <v>2.4621</v>
      </c>
      <c r="C1649" s="3">
        <v>2.4948999999999999</v>
      </c>
      <c r="D1649" s="36">
        <v>2.4455</v>
      </c>
      <c r="E1649"/>
    </row>
    <row r="1650" spans="1:5">
      <c r="A1650" s="18">
        <v>38937</v>
      </c>
      <c r="B1650" s="2">
        <v>2.4615999999999998</v>
      </c>
      <c r="C1650" s="3">
        <v>2.4794</v>
      </c>
      <c r="D1650" s="36">
        <v>2.4304000000000001</v>
      </c>
      <c r="E1650"/>
    </row>
    <row r="1651" spans="1:5">
      <c r="A1651" s="18">
        <v>38938</v>
      </c>
      <c r="B1651" s="2">
        <v>2.4557000000000002</v>
      </c>
      <c r="C1651" s="3">
        <v>2.4826999999999999</v>
      </c>
      <c r="D1651" s="36">
        <v>2.4335</v>
      </c>
      <c r="E1651"/>
    </row>
    <row r="1652" spans="1:5">
      <c r="A1652" s="18">
        <v>38939</v>
      </c>
      <c r="B1652" s="2">
        <v>2.4535999999999998</v>
      </c>
      <c r="C1652" s="3">
        <v>2.4796</v>
      </c>
      <c r="D1652" s="36">
        <v>2.4304000000000001</v>
      </c>
      <c r="E1652"/>
    </row>
    <row r="1653" spans="1:5">
      <c r="A1653" s="18">
        <v>38940</v>
      </c>
      <c r="B1653" s="2">
        <v>2.4485000000000001</v>
      </c>
      <c r="C1653" s="3">
        <v>2.4758</v>
      </c>
      <c r="D1653" s="36">
        <v>2.4268000000000001</v>
      </c>
      <c r="E1653"/>
    </row>
    <row r="1654" spans="1:5">
      <c r="A1654" s="18">
        <v>38943</v>
      </c>
      <c r="B1654" s="2">
        <v>2.4456000000000002</v>
      </c>
      <c r="C1654" s="3">
        <v>2.4735</v>
      </c>
      <c r="D1654" s="36">
        <v>2.4245000000000001</v>
      </c>
      <c r="E1654"/>
    </row>
    <row r="1655" spans="1:5">
      <c r="A1655" s="18">
        <v>38944</v>
      </c>
      <c r="B1655" s="2">
        <v>2.4575</v>
      </c>
      <c r="C1655" s="3">
        <v>2.4788000000000001</v>
      </c>
      <c r="D1655" s="36">
        <v>2.4298000000000002</v>
      </c>
      <c r="E1655"/>
    </row>
    <row r="1656" spans="1:5">
      <c r="A1656" s="18">
        <v>38945</v>
      </c>
      <c r="B1656" s="2">
        <v>2.4500000000000002</v>
      </c>
      <c r="C1656" s="3">
        <v>2.4836999999999998</v>
      </c>
      <c r="D1656" s="36">
        <v>2.4344999999999999</v>
      </c>
      <c r="E1656"/>
    </row>
    <row r="1657" spans="1:5">
      <c r="A1657" s="18">
        <v>38946</v>
      </c>
      <c r="B1657" s="2">
        <v>2.4590999999999998</v>
      </c>
      <c r="C1657" s="3">
        <v>2.4811999999999999</v>
      </c>
      <c r="D1657" s="36">
        <v>2.4319999999999999</v>
      </c>
      <c r="E1657"/>
    </row>
    <row r="1658" spans="1:5">
      <c r="A1658" s="18">
        <v>38947</v>
      </c>
      <c r="B1658" s="2">
        <v>2.4830999999999999</v>
      </c>
      <c r="C1658" s="3">
        <v>2.4859</v>
      </c>
      <c r="D1658" s="36">
        <v>2.4367000000000001</v>
      </c>
      <c r="E1658"/>
    </row>
    <row r="1659" spans="1:5">
      <c r="A1659" s="18">
        <v>38950</v>
      </c>
      <c r="B1659" s="2">
        <v>2.4758</v>
      </c>
      <c r="C1659" s="3">
        <v>2.5013000000000001</v>
      </c>
      <c r="D1659" s="36">
        <v>2.4517000000000002</v>
      </c>
      <c r="E1659"/>
    </row>
    <row r="1660" spans="1:5">
      <c r="A1660" s="18">
        <v>38951</v>
      </c>
      <c r="B1660" s="2">
        <v>2.4674999999999998</v>
      </c>
      <c r="C1660" s="3">
        <v>2.4983</v>
      </c>
      <c r="D1660" s="36">
        <v>2.4489000000000001</v>
      </c>
      <c r="E1660"/>
    </row>
    <row r="1661" spans="1:5">
      <c r="A1661" s="18">
        <v>38952</v>
      </c>
      <c r="B1661" s="2">
        <v>2.4807000000000001</v>
      </c>
      <c r="C1661" s="3">
        <v>2.4965000000000002</v>
      </c>
      <c r="D1661" s="36">
        <v>2.4470999999999998</v>
      </c>
      <c r="E1661"/>
    </row>
    <row r="1662" spans="1:5">
      <c r="A1662" s="18">
        <v>38953</v>
      </c>
      <c r="B1662" s="2">
        <v>2.4876</v>
      </c>
      <c r="C1662" s="3">
        <v>2.5124</v>
      </c>
      <c r="D1662" s="36">
        <v>2.4626000000000001</v>
      </c>
      <c r="E1662"/>
    </row>
    <row r="1663" spans="1:5">
      <c r="A1663" s="18">
        <v>38954</v>
      </c>
      <c r="B1663" s="2">
        <v>2.4878</v>
      </c>
      <c r="C1663" s="3">
        <v>2.5133999999999999</v>
      </c>
      <c r="D1663" s="36">
        <v>2.4636</v>
      </c>
      <c r="E1663"/>
    </row>
    <row r="1664" spans="1:5">
      <c r="A1664" s="18">
        <v>38958</v>
      </c>
      <c r="B1664" s="2">
        <v>2.5024999999999999</v>
      </c>
      <c r="C1664" s="3">
        <v>2.5200999999999998</v>
      </c>
      <c r="D1664" s="36">
        <v>2.4701</v>
      </c>
      <c r="E1664"/>
    </row>
    <row r="1665" spans="1:5">
      <c r="A1665" s="18">
        <v>38959</v>
      </c>
      <c r="B1665" s="2">
        <v>2.5078</v>
      </c>
      <c r="C1665" s="3">
        <v>2.5312000000000001</v>
      </c>
      <c r="D1665" s="36">
        <v>2.4809999999999999</v>
      </c>
      <c r="E1665"/>
    </row>
    <row r="1666" spans="1:5">
      <c r="A1666" s="18">
        <v>38960</v>
      </c>
      <c r="B1666" s="2">
        <v>2.4983</v>
      </c>
      <c r="C1666" s="3">
        <v>2.5310999999999999</v>
      </c>
      <c r="D1666" s="36">
        <v>2.4809000000000001</v>
      </c>
      <c r="E1666"/>
    </row>
    <row r="1667" spans="1:5">
      <c r="A1667" s="18">
        <v>38961</v>
      </c>
      <c r="B1667" s="2">
        <v>2.5065</v>
      </c>
      <c r="C1667" s="3">
        <v>2.5268000000000002</v>
      </c>
      <c r="D1667" s="36">
        <v>2.4767999999999999</v>
      </c>
      <c r="E1667"/>
    </row>
    <row r="1668" spans="1:5">
      <c r="A1668" s="18">
        <v>38964</v>
      </c>
      <c r="B1668" s="2">
        <v>2.5099</v>
      </c>
      <c r="C1668" s="3">
        <v>2.5360999999999998</v>
      </c>
      <c r="D1668" s="36">
        <v>2.4859</v>
      </c>
      <c r="E1668"/>
    </row>
    <row r="1669" spans="1:5">
      <c r="A1669" s="18">
        <v>38965</v>
      </c>
      <c r="B1669" s="2">
        <v>2.5085999999999999</v>
      </c>
      <c r="C1669" s="3">
        <v>2.5390999999999999</v>
      </c>
      <c r="D1669" s="36">
        <v>2.4889000000000001</v>
      </c>
      <c r="E1669"/>
    </row>
    <row r="1670" spans="1:5">
      <c r="A1670" s="18">
        <v>38966</v>
      </c>
      <c r="B1670" s="2">
        <v>2.5045999999999999</v>
      </c>
      <c r="C1670" s="3">
        <v>2.5305</v>
      </c>
      <c r="D1670" s="36">
        <v>2.4803000000000002</v>
      </c>
      <c r="E1670"/>
    </row>
    <row r="1671" spans="1:5">
      <c r="A1671" s="18">
        <v>38967</v>
      </c>
      <c r="B1671" s="2">
        <v>2.5217000000000001</v>
      </c>
      <c r="C1671" s="3">
        <v>2.5318000000000001</v>
      </c>
      <c r="D1671" s="36">
        <v>2.4815999999999998</v>
      </c>
      <c r="E1671"/>
    </row>
    <row r="1672" spans="1:5">
      <c r="A1672" s="18">
        <v>38968</v>
      </c>
      <c r="B1672" s="2">
        <v>2.5188000000000001</v>
      </c>
      <c r="C1672" s="3">
        <v>2.5442</v>
      </c>
      <c r="D1672" s="36">
        <v>2.4937999999999998</v>
      </c>
      <c r="E1672"/>
    </row>
    <row r="1673" spans="1:5">
      <c r="A1673" s="18">
        <v>38971</v>
      </c>
      <c r="B1673" s="2">
        <v>2.5203000000000002</v>
      </c>
      <c r="C1673" s="3">
        <v>2.5428999999999999</v>
      </c>
      <c r="D1673" s="36">
        <v>2.4925000000000002</v>
      </c>
      <c r="E1673"/>
    </row>
    <row r="1674" spans="1:5">
      <c r="A1674" s="18">
        <v>38972</v>
      </c>
      <c r="B1674" s="2">
        <v>2.5203000000000002</v>
      </c>
      <c r="C1674" s="3">
        <v>2.5478999999999998</v>
      </c>
      <c r="D1674" s="36">
        <v>2.4975000000000001</v>
      </c>
      <c r="E1674"/>
    </row>
    <row r="1675" spans="1:5">
      <c r="A1675" s="18">
        <v>38973</v>
      </c>
      <c r="B1675" s="2">
        <v>2.5002</v>
      </c>
      <c r="C1675" s="3">
        <v>2.5388000000000002</v>
      </c>
      <c r="D1675" s="36">
        <v>2.4885999999999999</v>
      </c>
      <c r="E1675"/>
    </row>
    <row r="1676" spans="1:5">
      <c r="A1676" s="18">
        <v>38974</v>
      </c>
      <c r="B1676" s="2">
        <v>2.5011999999999999</v>
      </c>
      <c r="C1676" s="3">
        <v>2.5158999999999998</v>
      </c>
      <c r="D1676" s="36">
        <v>2.4661</v>
      </c>
      <c r="E1676"/>
    </row>
    <row r="1677" spans="1:5">
      <c r="A1677" s="18">
        <v>38975</v>
      </c>
      <c r="B1677" s="2">
        <v>2.4830999999999999</v>
      </c>
      <c r="C1677" s="3">
        <v>2.5194000000000001</v>
      </c>
      <c r="D1677" s="36">
        <v>2.4695999999999998</v>
      </c>
      <c r="E1677"/>
    </row>
    <row r="1678" spans="1:5">
      <c r="A1678" s="18">
        <v>38978</v>
      </c>
      <c r="B1678" s="2">
        <v>2.4830000000000001</v>
      </c>
      <c r="C1678" s="3">
        <v>2.496</v>
      </c>
      <c r="D1678" s="36">
        <v>2.4466000000000001</v>
      </c>
      <c r="E1678"/>
    </row>
    <row r="1679" spans="1:5">
      <c r="A1679" s="18">
        <v>38979</v>
      </c>
      <c r="B1679" s="2">
        <v>2.4895</v>
      </c>
      <c r="C1679" s="3">
        <v>2.4990999999999999</v>
      </c>
      <c r="D1679" s="36">
        <v>2.4497</v>
      </c>
      <c r="E1679"/>
    </row>
    <row r="1680" spans="1:5">
      <c r="A1680" s="18">
        <v>38980</v>
      </c>
      <c r="B1680" s="2">
        <v>2.4878999999999998</v>
      </c>
      <c r="C1680" s="3">
        <v>2.5158</v>
      </c>
      <c r="D1680" s="36">
        <v>2.4660000000000002</v>
      </c>
      <c r="E1680"/>
    </row>
    <row r="1681" spans="1:5">
      <c r="A1681" s="18">
        <v>38981</v>
      </c>
      <c r="B1681" s="2">
        <v>2.4881000000000002</v>
      </c>
      <c r="C1681" s="3">
        <v>2.5133000000000001</v>
      </c>
      <c r="D1681" s="36">
        <v>2.4634999999999998</v>
      </c>
      <c r="E1681"/>
    </row>
    <row r="1682" spans="1:5">
      <c r="A1682" s="18">
        <v>38982</v>
      </c>
      <c r="B1682" s="2">
        <v>2.5154999999999998</v>
      </c>
      <c r="C1682" s="3">
        <v>2.5160999999999998</v>
      </c>
      <c r="D1682" s="36">
        <v>2.4662999999999999</v>
      </c>
      <c r="E1682"/>
    </row>
    <row r="1683" spans="1:5">
      <c r="A1683" s="18">
        <v>38985</v>
      </c>
      <c r="B1683" s="2">
        <v>2.5152999999999999</v>
      </c>
      <c r="C1683" s="3">
        <v>2.5331000000000001</v>
      </c>
      <c r="D1683" s="36">
        <v>2.4828999999999999</v>
      </c>
      <c r="E1683"/>
    </row>
    <row r="1684" spans="1:5">
      <c r="A1684" s="18">
        <v>38986</v>
      </c>
      <c r="B1684" s="2">
        <v>2.512</v>
      </c>
      <c r="C1684" s="3">
        <v>2.5421999999999998</v>
      </c>
      <c r="D1684" s="36">
        <v>2.4918</v>
      </c>
      <c r="E1684"/>
    </row>
    <row r="1685" spans="1:5">
      <c r="A1685" s="18">
        <v>38987</v>
      </c>
      <c r="B1685" s="2">
        <v>2.5165999999999999</v>
      </c>
      <c r="C1685" s="3">
        <v>2.5373999999999999</v>
      </c>
      <c r="D1685" s="36">
        <v>2.4872000000000001</v>
      </c>
      <c r="E1685"/>
    </row>
    <row r="1686" spans="1:5">
      <c r="A1686" s="18">
        <v>38988</v>
      </c>
      <c r="B1686" s="2">
        <v>2.5156999999999998</v>
      </c>
      <c r="C1686" s="3">
        <v>2.5466000000000002</v>
      </c>
      <c r="D1686" s="36">
        <v>2.4962</v>
      </c>
      <c r="E1686"/>
    </row>
    <row r="1687" spans="1:5">
      <c r="A1687" s="18">
        <v>38989</v>
      </c>
      <c r="B1687" s="2">
        <v>2.5099</v>
      </c>
      <c r="C1687" s="3">
        <v>2.5392999999999999</v>
      </c>
      <c r="D1687" s="36">
        <v>2.4891000000000001</v>
      </c>
      <c r="E1687"/>
    </row>
    <row r="1688" spans="1:5">
      <c r="A1688" s="18">
        <v>38992</v>
      </c>
      <c r="B1688" s="2">
        <v>2.5081000000000002</v>
      </c>
      <c r="C1688" s="3">
        <v>2.5255999999999998</v>
      </c>
      <c r="D1688" s="36">
        <v>2.4756</v>
      </c>
      <c r="E1688"/>
    </row>
    <row r="1689" spans="1:5">
      <c r="A1689" s="18">
        <v>38993</v>
      </c>
      <c r="B1689" s="2">
        <v>2.4980000000000002</v>
      </c>
      <c r="C1689" s="3">
        <v>2.528</v>
      </c>
      <c r="D1689" s="36">
        <v>2.4780000000000002</v>
      </c>
      <c r="E1689"/>
    </row>
    <row r="1690" spans="1:5">
      <c r="A1690" s="18">
        <v>38994</v>
      </c>
      <c r="B1690" s="2">
        <v>2.4851000000000001</v>
      </c>
      <c r="C1690" s="3">
        <v>2.5114000000000001</v>
      </c>
      <c r="D1690" s="36">
        <v>2.4615999999999998</v>
      </c>
      <c r="E1690"/>
    </row>
    <row r="1691" spans="1:5">
      <c r="A1691" s="18">
        <v>38995</v>
      </c>
      <c r="B1691" s="2">
        <v>2.4763000000000002</v>
      </c>
      <c r="C1691" s="3">
        <v>2.5038999999999998</v>
      </c>
      <c r="D1691" s="36">
        <v>2.4542999999999999</v>
      </c>
      <c r="E1691"/>
    </row>
    <row r="1692" spans="1:5">
      <c r="A1692" s="18">
        <v>38996</v>
      </c>
      <c r="B1692" s="2">
        <v>2.4739</v>
      </c>
      <c r="C1692" s="3">
        <v>2.5007000000000001</v>
      </c>
      <c r="D1692" s="36">
        <v>2.4510999999999998</v>
      </c>
      <c r="E1692"/>
    </row>
    <row r="1693" spans="1:5">
      <c r="A1693" s="18">
        <v>38999</v>
      </c>
      <c r="B1693" s="2">
        <v>2.4674</v>
      </c>
      <c r="C1693" s="3">
        <v>2.4912000000000001</v>
      </c>
      <c r="D1693" s="36">
        <v>2.4418000000000002</v>
      </c>
      <c r="E1693"/>
    </row>
    <row r="1694" spans="1:5">
      <c r="A1694" s="18">
        <v>39000</v>
      </c>
      <c r="B1694" s="2">
        <v>2.4575</v>
      </c>
      <c r="C1694" s="3">
        <v>2.4906000000000001</v>
      </c>
      <c r="D1694" s="36">
        <v>2.4411999999999998</v>
      </c>
      <c r="E1694"/>
    </row>
    <row r="1695" spans="1:5">
      <c r="A1695" s="18">
        <v>39001</v>
      </c>
      <c r="B1695" s="2">
        <v>2.4477000000000002</v>
      </c>
      <c r="C1695" s="3">
        <v>2.4819</v>
      </c>
      <c r="D1695" s="36">
        <v>2.4327000000000001</v>
      </c>
      <c r="E1695"/>
    </row>
    <row r="1696" spans="1:5">
      <c r="A1696" s="18">
        <v>39002</v>
      </c>
      <c r="B1696" s="2">
        <v>2.46</v>
      </c>
      <c r="C1696" s="3">
        <v>2.4779</v>
      </c>
      <c r="D1696" s="36">
        <v>2.4289000000000001</v>
      </c>
      <c r="E1696"/>
    </row>
    <row r="1697" spans="1:5">
      <c r="A1697" s="18">
        <v>39003</v>
      </c>
      <c r="B1697" s="2">
        <v>2.4436</v>
      </c>
      <c r="C1697" s="3">
        <v>2.4767999999999999</v>
      </c>
      <c r="D1697" s="36">
        <v>2.4278</v>
      </c>
      <c r="E1697"/>
    </row>
    <row r="1698" spans="1:5">
      <c r="A1698" s="18">
        <v>39006</v>
      </c>
      <c r="B1698" s="2">
        <v>2.4359000000000002</v>
      </c>
      <c r="C1698" s="3">
        <v>2.4561999999999999</v>
      </c>
      <c r="D1698" s="36">
        <v>2.4076</v>
      </c>
      <c r="E1698"/>
    </row>
    <row r="1699" spans="1:5">
      <c r="A1699" s="18">
        <v>39007</v>
      </c>
      <c r="B1699" s="2">
        <v>2.4462000000000002</v>
      </c>
      <c r="C1699" s="3">
        <v>2.4630999999999998</v>
      </c>
      <c r="D1699" s="36">
        <v>2.4142999999999999</v>
      </c>
      <c r="E1699"/>
    </row>
    <row r="1700" spans="1:5">
      <c r="A1700" s="18">
        <v>39008</v>
      </c>
      <c r="B1700" s="2">
        <v>2.4556</v>
      </c>
      <c r="C1700" s="3">
        <v>2.4733000000000001</v>
      </c>
      <c r="D1700" s="36">
        <v>2.4243000000000001</v>
      </c>
      <c r="E1700"/>
    </row>
    <row r="1701" spans="1:5">
      <c r="A1701" s="18">
        <v>39009</v>
      </c>
      <c r="B1701" s="2">
        <v>2.4451000000000001</v>
      </c>
      <c r="C1701" s="3">
        <v>2.4699</v>
      </c>
      <c r="D1701" s="36">
        <v>2.4209000000000001</v>
      </c>
      <c r="E1701"/>
    </row>
    <row r="1702" spans="1:5">
      <c r="A1702" s="18">
        <v>39010</v>
      </c>
      <c r="B1702" s="2">
        <v>2.4316</v>
      </c>
      <c r="C1702" s="3">
        <v>2.4660000000000002</v>
      </c>
      <c r="D1702" s="36">
        <v>2.4171999999999998</v>
      </c>
      <c r="E1702"/>
    </row>
    <row r="1703" spans="1:5">
      <c r="A1703" s="18">
        <v>39013</v>
      </c>
      <c r="B1703" s="2">
        <v>2.4298999999999999</v>
      </c>
      <c r="C1703" s="3">
        <v>2.4613</v>
      </c>
      <c r="D1703" s="36">
        <v>2.4125000000000001</v>
      </c>
      <c r="E1703"/>
    </row>
    <row r="1704" spans="1:5">
      <c r="A1704" s="18">
        <v>39014</v>
      </c>
      <c r="B1704" s="2">
        <v>2.4327000000000001</v>
      </c>
      <c r="C1704" s="3">
        <v>2.4603999999999999</v>
      </c>
      <c r="D1704" s="36">
        <v>2.4116</v>
      </c>
      <c r="E1704"/>
    </row>
    <row r="1705" spans="1:5">
      <c r="A1705" s="18">
        <v>39015</v>
      </c>
      <c r="B1705" s="2">
        <v>2.4441999999999999</v>
      </c>
      <c r="C1705" s="3">
        <v>2.4605000000000001</v>
      </c>
      <c r="D1705" s="36">
        <v>2.4117000000000002</v>
      </c>
      <c r="E1705"/>
    </row>
    <row r="1706" spans="1:5">
      <c r="A1706" s="18">
        <v>39016</v>
      </c>
      <c r="B1706" s="2">
        <v>2.4392</v>
      </c>
      <c r="C1706" s="3">
        <v>2.4700000000000002</v>
      </c>
      <c r="D1706" s="36">
        <v>2.4209999999999998</v>
      </c>
      <c r="E1706"/>
    </row>
    <row r="1707" spans="1:5">
      <c r="A1707" s="18">
        <v>39017</v>
      </c>
      <c r="B1707" s="2">
        <v>2.4377</v>
      </c>
      <c r="C1707" s="3">
        <v>2.4615</v>
      </c>
      <c r="D1707" s="36">
        <v>2.4127000000000001</v>
      </c>
      <c r="E1707"/>
    </row>
    <row r="1708" spans="1:5">
      <c r="A1708" s="18">
        <v>39020</v>
      </c>
      <c r="B1708" s="2">
        <v>2.4481000000000002</v>
      </c>
      <c r="C1708" s="3">
        <v>2.4636</v>
      </c>
      <c r="D1708" s="36">
        <v>2.4148000000000001</v>
      </c>
      <c r="E1708"/>
    </row>
    <row r="1709" spans="1:5">
      <c r="A1709" s="18">
        <v>39021</v>
      </c>
      <c r="B1709" s="2">
        <v>2.4472999999999998</v>
      </c>
      <c r="C1709" s="3">
        <v>2.4706999999999999</v>
      </c>
      <c r="D1709" s="36">
        <v>2.4217</v>
      </c>
      <c r="E1709"/>
    </row>
    <row r="1710" spans="1:5">
      <c r="A1710" s="18">
        <v>39022</v>
      </c>
      <c r="B1710" s="2">
        <v>2.4279999999999999</v>
      </c>
      <c r="C1710" s="3">
        <v>2.4590999999999998</v>
      </c>
      <c r="D1710" s="36">
        <v>2.4104999999999999</v>
      </c>
      <c r="E1710"/>
    </row>
    <row r="1711" spans="1:5">
      <c r="A1711" s="18">
        <v>39023</v>
      </c>
      <c r="B1711" s="2">
        <v>2.4302000000000001</v>
      </c>
      <c r="C1711" s="3">
        <v>2.4615999999999998</v>
      </c>
      <c r="D1711" s="36">
        <v>2.4127999999999998</v>
      </c>
      <c r="E1711"/>
    </row>
    <row r="1712" spans="1:5">
      <c r="A1712" s="18">
        <v>39024</v>
      </c>
      <c r="B1712" s="2">
        <v>2.3982000000000001</v>
      </c>
      <c r="C1712" s="3">
        <v>2.4447000000000001</v>
      </c>
      <c r="D1712" s="36">
        <v>2.3963000000000001</v>
      </c>
      <c r="E1712"/>
    </row>
    <row r="1713" spans="1:5">
      <c r="A1713" s="18">
        <v>39027</v>
      </c>
      <c r="B1713" s="2">
        <v>2.3971</v>
      </c>
      <c r="C1713" s="3">
        <v>2.4205000000000001</v>
      </c>
      <c r="D1713" s="36">
        <v>2.3725000000000001</v>
      </c>
      <c r="E1713"/>
    </row>
    <row r="1714" spans="1:5">
      <c r="A1714" s="18">
        <v>39028</v>
      </c>
      <c r="B1714" s="2">
        <v>2.4024999999999999</v>
      </c>
      <c r="C1714" s="3">
        <v>2.4276</v>
      </c>
      <c r="D1714" s="36">
        <v>2.3795999999999999</v>
      </c>
      <c r="E1714"/>
    </row>
    <row r="1715" spans="1:5">
      <c r="A1715" s="18">
        <v>39029</v>
      </c>
      <c r="B1715" s="2">
        <v>2.4047999999999998</v>
      </c>
      <c r="C1715" s="3">
        <v>2.4268000000000001</v>
      </c>
      <c r="D1715" s="36">
        <v>2.3788</v>
      </c>
      <c r="E1715"/>
    </row>
    <row r="1716" spans="1:5">
      <c r="A1716" s="18">
        <v>39030</v>
      </c>
      <c r="B1716" s="2">
        <v>2.4123999999999999</v>
      </c>
      <c r="C1716" s="3">
        <v>2.4173</v>
      </c>
      <c r="D1716" s="36">
        <v>2.3694999999999999</v>
      </c>
      <c r="E1716"/>
    </row>
    <row r="1717" spans="1:5">
      <c r="A1717" s="18">
        <v>39031</v>
      </c>
      <c r="B1717" s="2">
        <v>2.4020000000000001</v>
      </c>
      <c r="C1717" s="3">
        <v>2.4287999999999998</v>
      </c>
      <c r="D1717" s="36">
        <v>2.3807999999999998</v>
      </c>
      <c r="E1717"/>
    </row>
    <row r="1718" spans="1:5">
      <c r="A1718" s="18">
        <v>39034</v>
      </c>
      <c r="B1718" s="2">
        <v>2.3953000000000002</v>
      </c>
      <c r="C1718" s="3">
        <v>2.4255</v>
      </c>
      <c r="D1718" s="36">
        <v>2.3774999999999999</v>
      </c>
      <c r="E1718"/>
    </row>
    <row r="1719" spans="1:5">
      <c r="A1719" s="18">
        <v>39035</v>
      </c>
      <c r="B1719" s="2">
        <v>2.3831000000000002</v>
      </c>
      <c r="C1719" s="3">
        <v>2.4134000000000002</v>
      </c>
      <c r="D1719" s="36">
        <v>2.3656000000000001</v>
      </c>
      <c r="E1719"/>
    </row>
    <row r="1720" spans="1:5">
      <c r="A1720" s="18">
        <v>39036</v>
      </c>
      <c r="B1720" s="2">
        <v>2.3786</v>
      </c>
      <c r="C1720" s="3">
        <v>2.4024999999999999</v>
      </c>
      <c r="D1720" s="36">
        <v>2.3549000000000002</v>
      </c>
      <c r="E1720"/>
    </row>
    <row r="1721" spans="1:5">
      <c r="A1721" s="18">
        <v>39037</v>
      </c>
      <c r="B1721" s="2">
        <v>2.3776999999999999</v>
      </c>
      <c r="C1721" s="3">
        <v>2.3959999999999999</v>
      </c>
      <c r="D1721" s="36">
        <v>2.3485999999999998</v>
      </c>
      <c r="E1721"/>
    </row>
    <row r="1722" spans="1:5">
      <c r="A1722" s="18">
        <v>39038</v>
      </c>
      <c r="B1722" s="2">
        <v>2.3891</v>
      </c>
      <c r="C1722" s="3">
        <v>2.4005999999999998</v>
      </c>
      <c r="D1722" s="36">
        <v>2.3530000000000002</v>
      </c>
      <c r="E1722"/>
    </row>
    <row r="1723" spans="1:5">
      <c r="A1723" s="18">
        <v>39041</v>
      </c>
      <c r="B1723" s="2">
        <v>2.3820000000000001</v>
      </c>
      <c r="C1723" s="3">
        <v>2.4129999999999998</v>
      </c>
      <c r="D1723" s="36">
        <v>2.3652000000000002</v>
      </c>
      <c r="E1723"/>
    </row>
    <row r="1724" spans="1:5">
      <c r="A1724" s="18">
        <v>39042</v>
      </c>
      <c r="B1724" s="2">
        <v>2.3885999999999998</v>
      </c>
      <c r="C1724" s="3">
        <v>2.4066000000000001</v>
      </c>
      <c r="D1724" s="36">
        <v>2.359</v>
      </c>
      <c r="E1724"/>
    </row>
    <row r="1725" spans="1:5">
      <c r="A1725" s="18">
        <v>39043</v>
      </c>
      <c r="B1725" s="2">
        <v>2.4077000000000002</v>
      </c>
      <c r="C1725" s="3">
        <v>2.4222999999999999</v>
      </c>
      <c r="D1725" s="36">
        <v>2.3742999999999999</v>
      </c>
      <c r="E1725"/>
    </row>
    <row r="1726" spans="1:5">
      <c r="A1726" s="18">
        <v>39044</v>
      </c>
      <c r="B1726" s="2">
        <v>2.4201999999999999</v>
      </c>
      <c r="C1726" s="3">
        <v>2.4352999999999998</v>
      </c>
      <c r="D1726" s="36">
        <v>2.3871000000000002</v>
      </c>
      <c r="E1726"/>
    </row>
    <row r="1727" spans="1:5">
      <c r="A1727" s="18">
        <v>39045</v>
      </c>
      <c r="B1727" s="2">
        <v>2.4171</v>
      </c>
      <c r="C1727" s="3">
        <v>2.4472</v>
      </c>
      <c r="D1727" s="36">
        <v>2.3988</v>
      </c>
      <c r="E1727"/>
    </row>
    <row r="1728" spans="1:5">
      <c r="A1728" s="18">
        <v>39048</v>
      </c>
      <c r="B1728" s="2">
        <v>2.4186999999999999</v>
      </c>
      <c r="C1728" s="3">
        <v>2.4342000000000001</v>
      </c>
      <c r="D1728" s="36">
        <v>2.3860000000000001</v>
      </c>
      <c r="E1728"/>
    </row>
    <row r="1729" spans="1:5">
      <c r="A1729" s="18">
        <v>39049</v>
      </c>
      <c r="B1729" s="2">
        <v>2.4073000000000002</v>
      </c>
      <c r="C1729" s="3">
        <v>2.4426000000000001</v>
      </c>
      <c r="D1729" s="36">
        <v>2.3942000000000001</v>
      </c>
      <c r="E1729"/>
    </row>
    <row r="1730" spans="1:5">
      <c r="A1730" s="18">
        <v>39050</v>
      </c>
      <c r="B1730" s="2">
        <v>2.3972000000000002</v>
      </c>
      <c r="C1730" s="3">
        <v>2.4298999999999999</v>
      </c>
      <c r="D1730" s="36">
        <v>2.3816999999999999</v>
      </c>
      <c r="E1730"/>
    </row>
    <row r="1731" spans="1:5">
      <c r="A1731" s="18">
        <v>39051</v>
      </c>
      <c r="B1731" s="2">
        <v>2.3917000000000002</v>
      </c>
      <c r="C1731" s="3">
        <v>2.4241000000000001</v>
      </c>
      <c r="D1731" s="36">
        <v>2.3761000000000001</v>
      </c>
      <c r="E1731"/>
    </row>
    <row r="1732" spans="1:5">
      <c r="A1732" s="18">
        <v>39052</v>
      </c>
      <c r="B1732" s="2">
        <v>2.3927</v>
      </c>
      <c r="C1732" s="3">
        <v>2.4216000000000002</v>
      </c>
      <c r="D1732" s="36">
        <v>2.3736000000000002</v>
      </c>
      <c r="E1732"/>
    </row>
    <row r="1733" spans="1:5">
      <c r="A1733" s="18">
        <v>39055</v>
      </c>
      <c r="B1733" s="2">
        <v>2.3938000000000001</v>
      </c>
      <c r="C1733" s="3">
        <v>2.4195000000000002</v>
      </c>
      <c r="D1733" s="36">
        <v>2.3715000000000002</v>
      </c>
      <c r="E1733"/>
    </row>
    <row r="1734" spans="1:5">
      <c r="A1734" s="18">
        <v>39056</v>
      </c>
      <c r="B1734" s="2">
        <v>2.395</v>
      </c>
      <c r="C1734" s="3">
        <v>2.4220999999999999</v>
      </c>
      <c r="D1734" s="36">
        <v>2.3740999999999999</v>
      </c>
      <c r="E1734"/>
    </row>
    <row r="1735" spans="1:5">
      <c r="A1735" s="18">
        <v>39057</v>
      </c>
      <c r="B1735" s="2">
        <v>2.4011</v>
      </c>
      <c r="C1735" s="3">
        <v>2.4239000000000002</v>
      </c>
      <c r="D1735" s="36">
        <v>2.3759000000000001</v>
      </c>
      <c r="E1735"/>
    </row>
    <row r="1736" spans="1:5">
      <c r="A1736" s="18">
        <v>39058</v>
      </c>
      <c r="B1736" s="2">
        <v>2.4140999999999999</v>
      </c>
      <c r="C1736" s="3">
        <v>2.4239000000000002</v>
      </c>
      <c r="D1736" s="36">
        <v>2.3759000000000001</v>
      </c>
      <c r="E1736"/>
    </row>
    <row r="1737" spans="1:5">
      <c r="A1737" s="18">
        <v>39059</v>
      </c>
      <c r="B1737" s="2">
        <v>2.4</v>
      </c>
      <c r="C1737" s="3">
        <v>2.4323999999999999</v>
      </c>
      <c r="D1737" s="36">
        <v>2.3841999999999999</v>
      </c>
      <c r="E1737"/>
    </row>
    <row r="1738" spans="1:5">
      <c r="A1738" s="18">
        <v>39062</v>
      </c>
      <c r="B1738" s="2">
        <v>2.3929</v>
      </c>
      <c r="C1738" s="3">
        <v>2.4196</v>
      </c>
      <c r="D1738" s="36">
        <v>2.3715999999999999</v>
      </c>
      <c r="E1738"/>
    </row>
    <row r="1739" spans="1:5">
      <c r="A1739" s="18">
        <v>39063</v>
      </c>
      <c r="B1739" s="2">
        <v>2.3835000000000002</v>
      </c>
      <c r="C1739" s="3">
        <v>2.4199000000000002</v>
      </c>
      <c r="D1739" s="36">
        <v>2.3719000000000001</v>
      </c>
      <c r="E1739"/>
    </row>
    <row r="1740" spans="1:5">
      <c r="A1740" s="18">
        <v>39064</v>
      </c>
      <c r="B1740" s="2">
        <v>2.38</v>
      </c>
      <c r="C1740" s="3">
        <v>2.4058999999999999</v>
      </c>
      <c r="D1740" s="36">
        <v>2.3582999999999998</v>
      </c>
      <c r="E1740"/>
    </row>
    <row r="1741" spans="1:5">
      <c r="A1741" s="18">
        <v>39065</v>
      </c>
      <c r="B1741" s="2">
        <v>2.3725999999999998</v>
      </c>
      <c r="C1741" s="3">
        <v>2.3950999999999998</v>
      </c>
      <c r="D1741" s="36">
        <v>2.3477000000000001</v>
      </c>
      <c r="E1741"/>
    </row>
    <row r="1742" spans="1:5">
      <c r="A1742" s="18">
        <v>39066</v>
      </c>
      <c r="B1742" s="2">
        <v>2.3717000000000001</v>
      </c>
      <c r="C1742" s="3">
        <v>2.3942000000000001</v>
      </c>
      <c r="D1742" s="36">
        <v>2.3468</v>
      </c>
      <c r="E1742"/>
    </row>
    <row r="1743" spans="1:5">
      <c r="A1743" s="18">
        <v>39069</v>
      </c>
      <c r="B1743" s="2">
        <v>2.3732000000000002</v>
      </c>
      <c r="C1743" s="3">
        <v>2.3961999999999999</v>
      </c>
      <c r="D1743" s="36">
        <v>2.3488000000000002</v>
      </c>
      <c r="E1743"/>
    </row>
    <row r="1744" spans="1:5">
      <c r="A1744" s="18">
        <v>39070</v>
      </c>
      <c r="B1744" s="2">
        <v>2.3769999999999998</v>
      </c>
      <c r="C1744" s="3">
        <v>2.4014000000000002</v>
      </c>
      <c r="D1744" s="36">
        <v>2.3538000000000001</v>
      </c>
      <c r="E1744"/>
    </row>
    <row r="1745" spans="1:5">
      <c r="A1745" s="18">
        <v>39071</v>
      </c>
      <c r="B1745" s="2">
        <v>2.3681999999999999</v>
      </c>
      <c r="C1745" s="3">
        <v>2.3917999999999999</v>
      </c>
      <c r="D1745" s="36">
        <v>2.3443999999999998</v>
      </c>
      <c r="E1745"/>
    </row>
    <row r="1746" spans="1:5">
      <c r="A1746" s="18">
        <v>39072</v>
      </c>
      <c r="B1746" s="2">
        <v>2.3826999999999998</v>
      </c>
      <c r="C1746" s="3">
        <v>2.3969999999999998</v>
      </c>
      <c r="D1746" s="36">
        <v>2.3496000000000001</v>
      </c>
      <c r="E1746"/>
    </row>
    <row r="1747" spans="1:5">
      <c r="A1747" s="18">
        <v>39073</v>
      </c>
      <c r="B1747" s="2">
        <v>2.3932000000000002</v>
      </c>
      <c r="C1747" s="3">
        <v>2.4056999999999999</v>
      </c>
      <c r="D1747" s="36">
        <v>2.3580999999999999</v>
      </c>
      <c r="E1747"/>
    </row>
    <row r="1748" spans="1:5">
      <c r="A1748" s="18">
        <v>39078</v>
      </c>
      <c r="B1748" s="2">
        <v>2.3847999999999998</v>
      </c>
      <c r="C1748" s="3">
        <v>2.4087000000000001</v>
      </c>
      <c r="D1748" s="36">
        <v>2.3611</v>
      </c>
      <c r="E1748"/>
    </row>
    <row r="1749" spans="1:5">
      <c r="A1749" s="18">
        <v>39079</v>
      </c>
      <c r="B1749" s="2">
        <v>2.3841999999999999</v>
      </c>
      <c r="C1749" s="3">
        <v>2.4102999999999999</v>
      </c>
      <c r="D1749" s="36">
        <v>2.3624999999999998</v>
      </c>
      <c r="E1749"/>
    </row>
    <row r="1750" spans="1:5">
      <c r="A1750" s="18">
        <v>39080</v>
      </c>
      <c r="B1750" s="2">
        <v>2.3763999999999998</v>
      </c>
      <c r="C1750" s="3">
        <v>2.4055</v>
      </c>
      <c r="D1750" s="36">
        <v>2.3578999999999999</v>
      </c>
      <c r="E1750"/>
    </row>
    <row r="1751" spans="1:5">
      <c r="A1751" s="18">
        <v>39084</v>
      </c>
      <c r="B1751" s="2">
        <v>2.3715999999999999</v>
      </c>
      <c r="C1751" s="3">
        <v>2.3997000000000002</v>
      </c>
      <c r="D1751" s="36">
        <v>2.3521000000000001</v>
      </c>
      <c r="E1751"/>
    </row>
    <row r="1752" spans="1:5">
      <c r="A1752" s="18">
        <v>39085</v>
      </c>
      <c r="B1752" s="2">
        <v>2.3820000000000001</v>
      </c>
      <c r="C1752" s="3">
        <v>2.3976999999999999</v>
      </c>
      <c r="D1752" s="36">
        <v>2.3502999999999998</v>
      </c>
      <c r="E1752"/>
    </row>
    <row r="1753" spans="1:5">
      <c r="A1753" s="18">
        <v>39086</v>
      </c>
      <c r="B1753" s="2">
        <v>2.4201000000000001</v>
      </c>
      <c r="C1753" s="3">
        <v>2.4291999999999998</v>
      </c>
      <c r="D1753" s="36">
        <v>2.3809999999999998</v>
      </c>
      <c r="E1753"/>
    </row>
    <row r="1754" spans="1:5">
      <c r="A1754" s="18">
        <v>39087</v>
      </c>
      <c r="B1754" s="2">
        <v>2.4096000000000002</v>
      </c>
      <c r="C1754" s="3">
        <v>2.4350000000000001</v>
      </c>
      <c r="D1754" s="36">
        <v>2.3868</v>
      </c>
      <c r="E1754"/>
    </row>
    <row r="1755" spans="1:5">
      <c r="A1755" s="18">
        <v>39090</v>
      </c>
      <c r="B1755" s="2">
        <v>2.3967999999999998</v>
      </c>
      <c r="C1755" s="3">
        <v>2.4283000000000001</v>
      </c>
      <c r="D1755" s="36">
        <v>2.3803000000000001</v>
      </c>
      <c r="E1755"/>
    </row>
    <row r="1756" spans="1:5">
      <c r="A1756" s="18">
        <v>39091</v>
      </c>
      <c r="B1756" s="2">
        <v>2.4102999999999999</v>
      </c>
      <c r="C1756" s="3">
        <v>2.4220999999999999</v>
      </c>
      <c r="D1756" s="36">
        <v>2.3740999999999999</v>
      </c>
      <c r="E1756"/>
    </row>
    <row r="1757" spans="1:5">
      <c r="A1757" s="18">
        <v>39092</v>
      </c>
      <c r="B1757" s="2">
        <v>2.3980999999999999</v>
      </c>
      <c r="C1757" s="3">
        <v>2.4416000000000002</v>
      </c>
      <c r="D1757" s="36">
        <v>2.3932000000000002</v>
      </c>
      <c r="E1757"/>
    </row>
    <row r="1758" spans="1:5">
      <c r="A1758" s="18">
        <v>39093</v>
      </c>
      <c r="B1758" s="2">
        <v>2.4054000000000002</v>
      </c>
      <c r="C1758" s="3">
        <v>2.4262000000000001</v>
      </c>
      <c r="D1758" s="36">
        <v>2.3782000000000001</v>
      </c>
      <c r="E1758"/>
    </row>
    <row r="1759" spans="1:5">
      <c r="A1759" s="18">
        <v>39094</v>
      </c>
      <c r="B1759" s="2">
        <v>2.4016000000000002</v>
      </c>
      <c r="C1759" s="3">
        <v>2.4258000000000002</v>
      </c>
      <c r="D1759" s="36">
        <v>2.3778000000000001</v>
      </c>
      <c r="E1759"/>
    </row>
    <row r="1760" spans="1:5">
      <c r="A1760" s="18">
        <v>39097</v>
      </c>
      <c r="B1760" s="2">
        <v>2.4028999999999998</v>
      </c>
      <c r="C1760" s="3">
        <v>2.4243000000000001</v>
      </c>
      <c r="D1760" s="36">
        <v>2.3763000000000001</v>
      </c>
      <c r="E1760"/>
    </row>
    <row r="1761" spans="1:5">
      <c r="A1761" s="18">
        <v>39098</v>
      </c>
      <c r="B1761" s="2">
        <v>2.411</v>
      </c>
      <c r="C1761" s="3">
        <v>2.4302999999999999</v>
      </c>
      <c r="D1761" s="36">
        <v>2.3820999999999999</v>
      </c>
      <c r="E1761"/>
    </row>
    <row r="1762" spans="1:5">
      <c r="A1762" s="18">
        <v>39099</v>
      </c>
      <c r="B1762" s="2">
        <v>2.3957999999999999</v>
      </c>
      <c r="C1762" s="3">
        <v>2.4407999999999999</v>
      </c>
      <c r="D1762" s="36">
        <v>2.3923999999999999</v>
      </c>
      <c r="E1762"/>
    </row>
    <row r="1763" spans="1:5">
      <c r="A1763" s="18">
        <v>39100</v>
      </c>
      <c r="B1763" s="2">
        <v>2.3774999999999999</v>
      </c>
      <c r="C1763" s="3">
        <v>2.4247000000000001</v>
      </c>
      <c r="D1763" s="36">
        <v>2.3767</v>
      </c>
      <c r="E1763"/>
    </row>
    <row r="1764" spans="1:5">
      <c r="A1764" s="18">
        <v>39101</v>
      </c>
      <c r="B1764" s="2">
        <v>2.3721000000000001</v>
      </c>
      <c r="C1764" s="3">
        <v>2.4053</v>
      </c>
      <c r="D1764" s="36">
        <v>2.3576999999999999</v>
      </c>
      <c r="E1764"/>
    </row>
    <row r="1765" spans="1:5">
      <c r="A1765" s="18">
        <v>39104</v>
      </c>
      <c r="B1765" s="2">
        <v>2.3868999999999998</v>
      </c>
      <c r="C1765" s="3">
        <v>2.4015</v>
      </c>
      <c r="D1765" s="36">
        <v>2.3538999999999999</v>
      </c>
      <c r="E1765"/>
    </row>
    <row r="1766" spans="1:5">
      <c r="A1766" s="18">
        <v>39105</v>
      </c>
      <c r="B1766" s="2">
        <v>2.3984999999999999</v>
      </c>
      <c r="C1766" s="3">
        <v>2.42</v>
      </c>
      <c r="D1766" s="36">
        <v>2.3719999999999999</v>
      </c>
      <c r="E1766"/>
    </row>
    <row r="1767" spans="1:5">
      <c r="A1767" s="18">
        <v>39106</v>
      </c>
      <c r="B1767" s="2">
        <v>2.3997999999999999</v>
      </c>
      <c r="C1767" s="3">
        <v>2.4258000000000002</v>
      </c>
      <c r="D1767" s="36">
        <v>2.3778000000000001</v>
      </c>
      <c r="E1767"/>
    </row>
    <row r="1768" spans="1:5">
      <c r="A1768" s="18">
        <v>39107</v>
      </c>
      <c r="B1768" s="2">
        <v>2.4253</v>
      </c>
      <c r="C1768" s="3">
        <v>2.4413</v>
      </c>
      <c r="D1768" s="36">
        <v>2.3929</v>
      </c>
      <c r="E1768"/>
    </row>
    <row r="1769" spans="1:5">
      <c r="A1769" s="18">
        <v>39108</v>
      </c>
      <c r="B1769" s="2">
        <v>2.4203999999999999</v>
      </c>
      <c r="C1769" s="3">
        <v>2.448</v>
      </c>
      <c r="D1769" s="36">
        <v>2.3996</v>
      </c>
      <c r="E1769"/>
    </row>
    <row r="1770" spans="1:5">
      <c r="A1770" s="18">
        <v>39111</v>
      </c>
      <c r="B1770" s="2">
        <v>2.4257</v>
      </c>
      <c r="C1770" s="3">
        <v>2.4504000000000001</v>
      </c>
      <c r="D1770" s="36">
        <v>2.4018000000000002</v>
      </c>
      <c r="E1770"/>
    </row>
    <row r="1771" spans="1:5">
      <c r="A1771" s="18">
        <v>39112</v>
      </c>
      <c r="B1771" s="2">
        <v>2.4194</v>
      </c>
      <c r="C1771" s="3">
        <v>2.4525000000000001</v>
      </c>
      <c r="D1771" s="36">
        <v>2.4039000000000001</v>
      </c>
      <c r="E1771"/>
    </row>
    <row r="1772" spans="1:5">
      <c r="A1772" s="18">
        <v>39113</v>
      </c>
      <c r="B1772" s="2">
        <v>2.4081999999999999</v>
      </c>
      <c r="C1772" s="3">
        <v>2.4453</v>
      </c>
      <c r="D1772" s="36">
        <v>2.3969</v>
      </c>
      <c r="E1772"/>
    </row>
    <row r="1773" spans="1:5">
      <c r="A1773" s="18">
        <v>39114</v>
      </c>
      <c r="B1773" s="2">
        <v>2.4142999999999999</v>
      </c>
      <c r="C1773" s="3">
        <v>2.4291999999999998</v>
      </c>
      <c r="D1773" s="36">
        <v>2.3809999999999998</v>
      </c>
      <c r="E1773"/>
    </row>
    <row r="1774" spans="1:5">
      <c r="A1774" s="18">
        <v>39115</v>
      </c>
      <c r="B1774" s="2">
        <v>2.4020000000000001</v>
      </c>
      <c r="C1774" s="3">
        <v>2.4348000000000001</v>
      </c>
      <c r="D1774" s="36">
        <v>2.3866000000000001</v>
      </c>
      <c r="E1774"/>
    </row>
    <row r="1775" spans="1:5">
      <c r="A1775" s="18">
        <v>39118</v>
      </c>
      <c r="B1775" s="2">
        <v>2.4001999999999999</v>
      </c>
      <c r="C1775" s="3">
        <v>2.4253999999999998</v>
      </c>
      <c r="D1775" s="36">
        <v>2.3774000000000002</v>
      </c>
      <c r="E1775"/>
    </row>
    <row r="1776" spans="1:5">
      <c r="A1776" s="18">
        <v>39119</v>
      </c>
      <c r="B1776" s="2">
        <v>2.3965000000000001</v>
      </c>
      <c r="C1776" s="3">
        <v>2.4239000000000002</v>
      </c>
      <c r="D1776" s="36">
        <v>2.3759000000000001</v>
      </c>
      <c r="E1776"/>
    </row>
    <row r="1777" spans="1:5">
      <c r="A1777" s="18">
        <v>39120</v>
      </c>
      <c r="B1777" s="2">
        <v>2.3889999999999998</v>
      </c>
      <c r="C1777" s="3">
        <v>2.4235000000000002</v>
      </c>
      <c r="D1777" s="36">
        <v>2.3755000000000002</v>
      </c>
      <c r="E1777"/>
    </row>
    <row r="1778" spans="1:5">
      <c r="A1778" s="18">
        <v>39121</v>
      </c>
      <c r="B1778" s="2">
        <v>2.3927999999999998</v>
      </c>
      <c r="C1778" s="3">
        <v>2.4134000000000002</v>
      </c>
      <c r="D1778" s="36">
        <v>2.3656000000000001</v>
      </c>
      <c r="E1778"/>
    </row>
    <row r="1779" spans="1:5">
      <c r="A1779" s="18">
        <v>39122</v>
      </c>
      <c r="B1779" s="2">
        <v>2.4056000000000002</v>
      </c>
      <c r="C1779" s="3">
        <v>2.4174000000000002</v>
      </c>
      <c r="D1779" s="36">
        <v>2.3696000000000002</v>
      </c>
      <c r="E1779"/>
    </row>
    <row r="1780" spans="1:5">
      <c r="A1780" s="18">
        <v>39125</v>
      </c>
      <c r="B1780" s="2">
        <v>2.4119000000000002</v>
      </c>
      <c r="C1780" s="3">
        <v>2.4375</v>
      </c>
      <c r="D1780" s="36">
        <v>2.3893</v>
      </c>
      <c r="E1780"/>
    </row>
    <row r="1781" spans="1:5">
      <c r="A1781" s="18">
        <v>39126</v>
      </c>
      <c r="B1781" s="2">
        <v>2.4026000000000001</v>
      </c>
      <c r="C1781" s="3">
        <v>2.4357000000000002</v>
      </c>
      <c r="D1781" s="36">
        <v>2.3875000000000002</v>
      </c>
      <c r="E1781"/>
    </row>
    <row r="1782" spans="1:5">
      <c r="A1782" s="18">
        <v>39127</v>
      </c>
      <c r="B1782" s="2">
        <v>2.3961000000000001</v>
      </c>
      <c r="C1782" s="3">
        <v>2.4283999999999999</v>
      </c>
      <c r="D1782" s="36">
        <v>2.3803999999999998</v>
      </c>
      <c r="E1782"/>
    </row>
    <row r="1783" spans="1:5">
      <c r="A1783" s="18">
        <v>39128</v>
      </c>
      <c r="B1783" s="2">
        <v>2.4091999999999998</v>
      </c>
      <c r="C1783" s="3">
        <v>2.4226999999999999</v>
      </c>
      <c r="D1783" s="36">
        <v>2.3746999999999998</v>
      </c>
      <c r="E1783"/>
    </row>
    <row r="1784" spans="1:5">
      <c r="A1784" s="18">
        <v>39129</v>
      </c>
      <c r="B1784" s="2">
        <v>2.4060999999999999</v>
      </c>
      <c r="C1784" s="3">
        <v>2.4321999999999999</v>
      </c>
      <c r="D1784" s="36">
        <v>2.3839999999999999</v>
      </c>
      <c r="E1784"/>
    </row>
    <row r="1785" spans="1:5">
      <c r="A1785" s="18">
        <v>39132</v>
      </c>
      <c r="B1785" s="2">
        <v>2.3915000000000002</v>
      </c>
      <c r="C1785" s="3">
        <v>2.4241999999999999</v>
      </c>
      <c r="D1785" s="36">
        <v>2.3761999999999999</v>
      </c>
      <c r="E1785"/>
    </row>
    <row r="1786" spans="1:5">
      <c r="A1786" s="18">
        <v>39133</v>
      </c>
      <c r="B1786" s="2">
        <v>2.3944999999999999</v>
      </c>
      <c r="C1786" s="3">
        <v>2.4165999999999999</v>
      </c>
      <c r="D1786" s="36">
        <v>2.3687999999999998</v>
      </c>
      <c r="E1786"/>
    </row>
    <row r="1787" spans="1:5">
      <c r="A1787" s="18">
        <v>39134</v>
      </c>
      <c r="B1787" s="2">
        <v>2.3851</v>
      </c>
      <c r="C1787" s="3">
        <v>2.4157000000000002</v>
      </c>
      <c r="D1787" s="36">
        <v>2.3679000000000001</v>
      </c>
      <c r="E1787"/>
    </row>
    <row r="1788" spans="1:5">
      <c r="A1788" s="18">
        <v>39135</v>
      </c>
      <c r="B1788" s="2">
        <v>2.3879999999999999</v>
      </c>
      <c r="C1788" s="3">
        <v>2.4064000000000001</v>
      </c>
      <c r="D1788" s="36">
        <v>2.3588</v>
      </c>
      <c r="E1788"/>
    </row>
    <row r="1789" spans="1:5">
      <c r="A1789" s="18">
        <v>39136</v>
      </c>
      <c r="B1789" s="2">
        <v>2.4024000000000001</v>
      </c>
      <c r="C1789" s="3">
        <v>2.4117999999999999</v>
      </c>
      <c r="D1789" s="36">
        <v>2.3639999999999999</v>
      </c>
      <c r="E1789"/>
    </row>
    <row r="1790" spans="1:5">
      <c r="A1790" s="18">
        <v>39139</v>
      </c>
      <c r="B1790" s="2">
        <v>2.4176000000000002</v>
      </c>
      <c r="C1790" s="3">
        <v>2.4279000000000002</v>
      </c>
      <c r="D1790" s="36">
        <v>2.3799000000000001</v>
      </c>
      <c r="E1790"/>
    </row>
    <row r="1791" spans="1:5">
      <c r="A1791" s="18">
        <v>39140</v>
      </c>
      <c r="B1791" s="2">
        <v>2.4293</v>
      </c>
      <c r="C1791" s="3">
        <v>2.4397000000000002</v>
      </c>
      <c r="D1791" s="36">
        <v>2.3913000000000002</v>
      </c>
      <c r="E1791"/>
    </row>
    <row r="1792" spans="1:5">
      <c r="A1792" s="18">
        <v>39141</v>
      </c>
      <c r="B1792" s="2">
        <v>2.4198</v>
      </c>
      <c r="C1792" s="3">
        <v>2.4552</v>
      </c>
      <c r="D1792" s="36">
        <v>2.4066000000000001</v>
      </c>
      <c r="E1792"/>
    </row>
    <row r="1793" spans="1:5">
      <c r="A1793" s="18">
        <v>39142</v>
      </c>
      <c r="B1793" s="2">
        <v>2.4207999999999998</v>
      </c>
      <c r="C1793" s="3">
        <v>2.4611999999999998</v>
      </c>
      <c r="D1793" s="36">
        <v>2.4123999999999999</v>
      </c>
      <c r="E1793"/>
    </row>
    <row r="1794" spans="1:5">
      <c r="A1794" s="18">
        <v>39143</v>
      </c>
      <c r="B1794" s="2">
        <v>2.4510000000000001</v>
      </c>
      <c r="C1794" s="3">
        <v>2.4514999999999998</v>
      </c>
      <c r="D1794" s="36">
        <v>2.4028999999999998</v>
      </c>
      <c r="E1794"/>
    </row>
    <row r="1795" spans="1:5">
      <c r="A1795" s="18">
        <v>39146</v>
      </c>
      <c r="B1795" s="2">
        <v>2.4357000000000002</v>
      </c>
      <c r="C1795" s="3">
        <v>2.4744000000000002</v>
      </c>
      <c r="D1795" s="36">
        <v>2.4253999999999998</v>
      </c>
      <c r="E1795"/>
    </row>
    <row r="1796" spans="1:5">
      <c r="A1796" s="18">
        <v>39147</v>
      </c>
      <c r="B1796" s="2">
        <v>2.4308999999999998</v>
      </c>
      <c r="C1796" s="3">
        <v>2.4561999999999999</v>
      </c>
      <c r="D1796" s="36">
        <v>2.4076</v>
      </c>
      <c r="E1796"/>
    </row>
    <row r="1797" spans="1:5">
      <c r="A1797" s="18">
        <v>39148</v>
      </c>
      <c r="B1797" s="2">
        <v>2.4211</v>
      </c>
      <c r="C1797" s="3">
        <v>2.4561999999999999</v>
      </c>
      <c r="D1797" s="36">
        <v>2.4076</v>
      </c>
      <c r="E1797"/>
    </row>
    <row r="1798" spans="1:5">
      <c r="A1798" s="18">
        <v>39149</v>
      </c>
      <c r="B1798" s="2">
        <v>2.4051</v>
      </c>
      <c r="C1798" s="3">
        <v>2.4293</v>
      </c>
      <c r="D1798" s="36">
        <v>2.3811</v>
      </c>
      <c r="E1798"/>
    </row>
    <row r="1799" spans="1:5">
      <c r="A1799" s="18">
        <v>39150</v>
      </c>
      <c r="B1799" s="2">
        <v>2.3921000000000001</v>
      </c>
      <c r="C1799" s="3">
        <v>2.4167000000000001</v>
      </c>
      <c r="D1799" s="36">
        <v>2.3689</v>
      </c>
      <c r="E1799"/>
    </row>
    <row r="1800" spans="1:5">
      <c r="A1800" s="18">
        <v>39153</v>
      </c>
      <c r="B1800" s="2">
        <v>2.4089</v>
      </c>
      <c r="C1800" s="3">
        <v>2.4245999999999999</v>
      </c>
      <c r="D1800" s="36">
        <v>2.3765999999999998</v>
      </c>
      <c r="E1800"/>
    </row>
    <row r="1801" spans="1:5">
      <c r="A1801" s="18">
        <v>39154</v>
      </c>
      <c r="B1801" s="2">
        <v>2.4308000000000001</v>
      </c>
      <c r="C1801" s="3">
        <v>2.4363999999999999</v>
      </c>
      <c r="D1801" s="36">
        <v>2.3881999999999999</v>
      </c>
      <c r="E1801"/>
    </row>
    <row r="1802" spans="1:5">
      <c r="A1802" s="18">
        <v>39155</v>
      </c>
      <c r="B1802" s="2">
        <v>2.4150999999999998</v>
      </c>
      <c r="C1802" s="3">
        <v>2.4550999999999998</v>
      </c>
      <c r="D1802" s="36">
        <v>2.4064999999999999</v>
      </c>
      <c r="E1802"/>
    </row>
    <row r="1803" spans="1:5">
      <c r="A1803" s="18">
        <v>39156</v>
      </c>
      <c r="B1803" s="2">
        <v>2.4325000000000001</v>
      </c>
      <c r="C1803" s="3">
        <v>2.4441999999999999</v>
      </c>
      <c r="D1803" s="36">
        <v>2.3957999999999999</v>
      </c>
      <c r="E1803"/>
    </row>
    <row r="1804" spans="1:5">
      <c r="A1804" s="18">
        <v>39157</v>
      </c>
      <c r="B1804" s="2">
        <v>2.4073000000000002</v>
      </c>
      <c r="C1804" s="3">
        <v>2.4419</v>
      </c>
      <c r="D1804" s="36">
        <v>2.3935</v>
      </c>
      <c r="E1804"/>
    </row>
    <row r="1805" spans="1:5">
      <c r="A1805" s="18">
        <v>39160</v>
      </c>
      <c r="B1805" s="2">
        <v>2.4028</v>
      </c>
      <c r="C1805" s="3">
        <v>2.4251999999999998</v>
      </c>
      <c r="D1805" s="36">
        <v>2.3772000000000002</v>
      </c>
      <c r="E1805"/>
    </row>
    <row r="1806" spans="1:5">
      <c r="A1806" s="18">
        <v>39161</v>
      </c>
      <c r="B1806" s="2">
        <v>2.4011</v>
      </c>
      <c r="C1806" s="3">
        <v>2.4266999999999999</v>
      </c>
      <c r="D1806" s="36">
        <v>2.3786999999999998</v>
      </c>
      <c r="E1806"/>
    </row>
    <row r="1807" spans="1:5">
      <c r="A1807" s="18">
        <v>39162</v>
      </c>
      <c r="B1807" s="2">
        <v>2.3921999999999999</v>
      </c>
      <c r="C1807" s="3">
        <v>2.4217</v>
      </c>
      <c r="D1807" s="36">
        <v>2.3736999999999999</v>
      </c>
      <c r="E1807"/>
    </row>
    <row r="1808" spans="1:5">
      <c r="A1808" s="18">
        <v>39163</v>
      </c>
      <c r="B1808" s="2">
        <v>2.3967999999999998</v>
      </c>
      <c r="C1808" s="3">
        <v>2.4154</v>
      </c>
      <c r="D1808" s="36">
        <v>2.3675999999999999</v>
      </c>
      <c r="E1808"/>
    </row>
    <row r="1809" spans="1:5">
      <c r="A1809" s="18">
        <v>39164</v>
      </c>
      <c r="B1809" s="2">
        <v>2.3887</v>
      </c>
      <c r="C1809" s="3">
        <v>2.4169999999999998</v>
      </c>
      <c r="D1809" s="36">
        <v>2.3692000000000002</v>
      </c>
      <c r="E1809"/>
    </row>
    <row r="1810" spans="1:5">
      <c r="A1810" s="18">
        <v>39167</v>
      </c>
      <c r="B1810" s="2">
        <v>2.3889999999999998</v>
      </c>
      <c r="C1810" s="3">
        <v>2.411</v>
      </c>
      <c r="D1810" s="36">
        <v>2.3632</v>
      </c>
      <c r="E1810"/>
    </row>
    <row r="1811" spans="1:5">
      <c r="A1811" s="18">
        <v>39168</v>
      </c>
      <c r="B1811" s="2">
        <v>2.4054000000000002</v>
      </c>
      <c r="C1811" s="3">
        <v>2.4114</v>
      </c>
      <c r="D1811" s="36">
        <v>2.3635999999999999</v>
      </c>
      <c r="E1811"/>
    </row>
    <row r="1812" spans="1:5">
      <c r="A1812" s="18">
        <v>39169</v>
      </c>
      <c r="B1812" s="2">
        <v>2.3931</v>
      </c>
      <c r="C1812" s="3">
        <v>2.4260999999999999</v>
      </c>
      <c r="D1812" s="36">
        <v>2.3780999999999999</v>
      </c>
      <c r="E1812"/>
    </row>
    <row r="1813" spans="1:5">
      <c r="A1813" s="18">
        <v>39170</v>
      </c>
      <c r="B1813" s="2">
        <v>2.3815</v>
      </c>
      <c r="C1813" s="3">
        <v>2.4064999999999999</v>
      </c>
      <c r="D1813" s="36">
        <v>2.3589000000000002</v>
      </c>
      <c r="E1813"/>
    </row>
    <row r="1814" spans="1:5">
      <c r="A1814" s="18">
        <v>39171</v>
      </c>
      <c r="B1814" s="2">
        <v>2.38</v>
      </c>
      <c r="C1814" s="3">
        <v>2.3988</v>
      </c>
      <c r="D1814" s="36">
        <v>2.3512</v>
      </c>
      <c r="E1814"/>
    </row>
    <row r="1815" spans="1:5">
      <c r="A1815" s="18">
        <v>39174</v>
      </c>
      <c r="B1815" s="2">
        <v>2.367</v>
      </c>
      <c r="C1815" s="3">
        <v>2.3984000000000001</v>
      </c>
      <c r="D1815" s="36">
        <v>2.351</v>
      </c>
      <c r="E1815"/>
    </row>
    <row r="1816" spans="1:5">
      <c r="A1816" s="18">
        <v>39175</v>
      </c>
      <c r="B1816" s="2">
        <v>2.3632</v>
      </c>
      <c r="C1816" s="3">
        <v>2.3881999999999999</v>
      </c>
      <c r="D1816" s="36">
        <v>2.3410000000000002</v>
      </c>
      <c r="E1816"/>
    </row>
    <row r="1817" spans="1:5">
      <c r="A1817" s="18">
        <v>39176</v>
      </c>
      <c r="B1817" s="2">
        <v>2.3546999999999998</v>
      </c>
      <c r="C1817" s="3">
        <v>2.3858000000000001</v>
      </c>
      <c r="D1817" s="36">
        <v>2.3386</v>
      </c>
      <c r="E1817"/>
    </row>
    <row r="1818" spans="1:5">
      <c r="A1818" s="18">
        <v>39177</v>
      </c>
      <c r="B1818" s="2">
        <v>2.3536000000000001</v>
      </c>
      <c r="C1818" s="3">
        <v>2.3782000000000001</v>
      </c>
      <c r="D1818" s="36">
        <v>2.3311999999999999</v>
      </c>
      <c r="E1818"/>
    </row>
    <row r="1819" spans="1:5">
      <c r="A1819" s="18">
        <v>39182</v>
      </c>
      <c r="B1819" s="2">
        <v>2.3479000000000001</v>
      </c>
      <c r="C1819" s="3">
        <v>2.3713000000000002</v>
      </c>
      <c r="D1819" s="36">
        <v>2.3243</v>
      </c>
      <c r="E1819"/>
    </row>
    <row r="1820" spans="1:5">
      <c r="A1820" s="18">
        <v>39183</v>
      </c>
      <c r="B1820" s="2">
        <v>2.3386</v>
      </c>
      <c r="C1820" s="3">
        <v>2.3734999999999999</v>
      </c>
      <c r="D1820" s="36">
        <v>2.3264999999999998</v>
      </c>
      <c r="E1820"/>
    </row>
    <row r="1821" spans="1:5">
      <c r="A1821" s="18">
        <v>39184</v>
      </c>
      <c r="B1821" s="2">
        <v>2.335</v>
      </c>
      <c r="C1821" s="3">
        <v>2.3580999999999999</v>
      </c>
      <c r="D1821" s="36">
        <v>2.3115000000000001</v>
      </c>
      <c r="E1821"/>
    </row>
    <row r="1822" spans="1:5">
      <c r="A1822" s="18">
        <v>39185</v>
      </c>
      <c r="B1822" s="2">
        <v>2.3471000000000002</v>
      </c>
      <c r="C1822" s="3">
        <v>2.3631000000000002</v>
      </c>
      <c r="D1822" s="36">
        <v>2.3163</v>
      </c>
      <c r="E1822"/>
    </row>
    <row r="1823" spans="1:5">
      <c r="A1823" s="18">
        <v>39188</v>
      </c>
      <c r="B1823" s="2">
        <v>2.3262999999999998</v>
      </c>
      <c r="C1823" s="3">
        <v>2.3637000000000001</v>
      </c>
      <c r="D1823" s="36">
        <v>2.3169</v>
      </c>
      <c r="E1823"/>
    </row>
    <row r="1824" spans="1:5">
      <c r="A1824" s="18">
        <v>39189</v>
      </c>
      <c r="B1824" s="2">
        <v>2.3298999999999999</v>
      </c>
      <c r="C1824" s="3">
        <v>2.3483000000000001</v>
      </c>
      <c r="D1824" s="36">
        <v>2.3016999999999999</v>
      </c>
      <c r="E1824"/>
    </row>
    <row r="1825" spans="1:5">
      <c r="A1825" s="18">
        <v>39190</v>
      </c>
      <c r="B1825" s="2">
        <v>2.3256000000000001</v>
      </c>
      <c r="C1825" s="3">
        <v>2.3441000000000001</v>
      </c>
      <c r="D1825" s="36">
        <v>2.2976999999999999</v>
      </c>
      <c r="E1825"/>
    </row>
    <row r="1826" spans="1:5">
      <c r="A1826" s="18">
        <v>39191</v>
      </c>
      <c r="B1826" s="2">
        <v>2.3344999999999998</v>
      </c>
      <c r="C1826" s="3">
        <v>2.3488000000000002</v>
      </c>
      <c r="D1826" s="36">
        <v>2.3022</v>
      </c>
      <c r="E1826"/>
    </row>
    <row r="1827" spans="1:5">
      <c r="A1827" s="18">
        <v>39192</v>
      </c>
      <c r="B1827" s="2">
        <v>2.31</v>
      </c>
      <c r="C1827" s="3">
        <v>2.3509000000000002</v>
      </c>
      <c r="D1827" s="36">
        <v>2.3043</v>
      </c>
      <c r="E1827"/>
    </row>
    <row r="1828" spans="1:5">
      <c r="A1828" s="18">
        <v>39195</v>
      </c>
      <c r="B1828" s="2">
        <v>2.3033999999999999</v>
      </c>
      <c r="C1828" s="3">
        <v>2.3302999999999998</v>
      </c>
      <c r="D1828" s="36">
        <v>2.2841</v>
      </c>
      <c r="E1828"/>
    </row>
    <row r="1829" spans="1:5">
      <c r="A1829" s="18">
        <v>39196</v>
      </c>
      <c r="B1829" s="2">
        <v>2.3127</v>
      </c>
      <c r="C1829" s="3">
        <v>2.3260000000000001</v>
      </c>
      <c r="D1829" s="36">
        <v>2.2799999999999998</v>
      </c>
      <c r="E1829"/>
    </row>
    <row r="1830" spans="1:5">
      <c r="A1830" s="18">
        <v>39197</v>
      </c>
      <c r="B1830" s="2">
        <v>2.3041999999999998</v>
      </c>
      <c r="C1830" s="3">
        <v>2.335</v>
      </c>
      <c r="D1830" s="36">
        <v>2.2888000000000002</v>
      </c>
      <c r="E1830"/>
    </row>
    <row r="1831" spans="1:5">
      <c r="A1831" s="18">
        <v>39198</v>
      </c>
      <c r="B1831" s="2">
        <v>2.2967</v>
      </c>
      <c r="C1831" s="3">
        <v>2.3235999999999999</v>
      </c>
      <c r="D1831" s="36">
        <v>2.2776000000000001</v>
      </c>
      <c r="E1831"/>
    </row>
    <row r="1832" spans="1:5">
      <c r="A1832" s="18">
        <v>39199</v>
      </c>
      <c r="B1832" s="2">
        <v>2.3012000000000001</v>
      </c>
      <c r="C1832" s="3">
        <v>2.3208000000000002</v>
      </c>
      <c r="D1832" s="36">
        <v>2.2747999999999999</v>
      </c>
      <c r="E1832"/>
    </row>
    <row r="1833" spans="1:5">
      <c r="A1833" s="18">
        <v>39202</v>
      </c>
      <c r="B1833" s="2">
        <v>2.3035999999999999</v>
      </c>
      <c r="C1833" s="3">
        <v>2.3218999999999999</v>
      </c>
      <c r="D1833" s="36">
        <v>2.2759</v>
      </c>
      <c r="E1833"/>
    </row>
    <row r="1834" spans="1:5">
      <c r="A1834" s="18">
        <v>39203</v>
      </c>
      <c r="B1834" s="2">
        <v>2.2827000000000002</v>
      </c>
      <c r="C1834" s="3">
        <v>2.3201000000000001</v>
      </c>
      <c r="D1834" s="36">
        <v>2.2740999999999998</v>
      </c>
      <c r="E1834"/>
    </row>
    <row r="1835" spans="1:5">
      <c r="A1835" s="18">
        <v>39204</v>
      </c>
      <c r="B1835" s="2">
        <v>2.2734999999999999</v>
      </c>
      <c r="C1835" s="3">
        <v>2.3073000000000001</v>
      </c>
      <c r="D1835" s="36">
        <v>2.2616999999999998</v>
      </c>
      <c r="E1835"/>
    </row>
    <row r="1836" spans="1:5">
      <c r="A1836" s="18">
        <v>39205</v>
      </c>
      <c r="B1836" s="2">
        <v>2.2768000000000002</v>
      </c>
      <c r="C1836" s="3">
        <v>2.2953999999999999</v>
      </c>
      <c r="D1836" s="36">
        <v>2.25</v>
      </c>
      <c r="E1836"/>
    </row>
    <row r="1837" spans="1:5">
      <c r="A1837" s="18">
        <v>39206</v>
      </c>
      <c r="B1837" s="2">
        <v>2.2726000000000002</v>
      </c>
      <c r="C1837" s="3">
        <v>2.2965</v>
      </c>
      <c r="D1837" s="36">
        <v>2.2511000000000001</v>
      </c>
      <c r="E1837"/>
    </row>
    <row r="1838" spans="1:5">
      <c r="A1838" s="18">
        <v>39210</v>
      </c>
      <c r="B1838" s="2">
        <v>2.2822</v>
      </c>
      <c r="C1838" s="3">
        <v>2.2982</v>
      </c>
      <c r="D1838" s="36">
        <v>2.2526000000000002</v>
      </c>
      <c r="E1838"/>
    </row>
    <row r="1839" spans="1:5">
      <c r="A1839" s="18">
        <v>39211</v>
      </c>
      <c r="B1839" s="2">
        <v>2.2736000000000001</v>
      </c>
      <c r="C1839" s="3">
        <v>2.3043</v>
      </c>
      <c r="D1839" s="36">
        <v>2.2587000000000002</v>
      </c>
      <c r="E1839"/>
    </row>
    <row r="1840" spans="1:5">
      <c r="A1840" s="18">
        <v>39212</v>
      </c>
      <c r="B1840" s="2">
        <v>2.3041999999999998</v>
      </c>
      <c r="C1840" s="3">
        <v>2.3024</v>
      </c>
      <c r="D1840" s="36">
        <v>2.2568000000000001</v>
      </c>
      <c r="E1840"/>
    </row>
    <row r="1841" spans="1:5">
      <c r="A1841" s="18">
        <v>39213</v>
      </c>
      <c r="B1841" s="2">
        <v>2.2772000000000001</v>
      </c>
      <c r="C1841" s="3">
        <v>2.3132000000000001</v>
      </c>
      <c r="D1841" s="36">
        <v>2.2673999999999999</v>
      </c>
      <c r="E1841"/>
    </row>
    <row r="1842" spans="1:5">
      <c r="A1842" s="18">
        <v>39216</v>
      </c>
      <c r="B1842" s="2">
        <v>2.2894999999999999</v>
      </c>
      <c r="C1842" s="3">
        <v>2.302</v>
      </c>
      <c r="D1842" s="36">
        <v>2.2564000000000002</v>
      </c>
      <c r="E1842"/>
    </row>
    <row r="1843" spans="1:5">
      <c r="A1843" s="18">
        <v>39217</v>
      </c>
      <c r="B1843" s="2">
        <v>2.2890000000000001</v>
      </c>
      <c r="C1843" s="3">
        <v>2.3098999999999998</v>
      </c>
      <c r="D1843" s="36">
        <v>2.2641</v>
      </c>
      <c r="E1843"/>
    </row>
    <row r="1844" spans="1:5">
      <c r="A1844" s="18">
        <v>39218</v>
      </c>
      <c r="B1844" s="2">
        <v>2.2909999999999999</v>
      </c>
      <c r="C1844" s="3">
        <v>2.3113999999999999</v>
      </c>
      <c r="D1844" s="36">
        <v>2.2656000000000001</v>
      </c>
      <c r="E1844"/>
    </row>
    <row r="1845" spans="1:5">
      <c r="A1845" s="18">
        <v>39219</v>
      </c>
      <c r="B1845" s="2">
        <v>2.2915000000000001</v>
      </c>
      <c r="C1845" s="3">
        <v>2.3132999999999999</v>
      </c>
      <c r="D1845" s="36">
        <v>2.2675000000000001</v>
      </c>
      <c r="E1845"/>
    </row>
    <row r="1846" spans="1:5">
      <c r="A1846" s="18">
        <v>39220</v>
      </c>
      <c r="B1846" s="2">
        <v>2.2774999999999999</v>
      </c>
      <c r="C1846" s="3">
        <v>2.3136000000000001</v>
      </c>
      <c r="D1846" s="36">
        <v>2.2677999999999998</v>
      </c>
      <c r="E1846"/>
    </row>
    <row r="1847" spans="1:5">
      <c r="A1847" s="18">
        <v>39223</v>
      </c>
      <c r="B1847" s="2">
        <v>2.2785000000000002</v>
      </c>
      <c r="C1847" s="3">
        <v>2.3016000000000001</v>
      </c>
      <c r="D1847" s="36">
        <v>2.2559999999999998</v>
      </c>
      <c r="E1847"/>
    </row>
    <row r="1848" spans="1:5">
      <c r="A1848" s="18">
        <v>39224</v>
      </c>
      <c r="B1848" s="2">
        <v>2.2984</v>
      </c>
      <c r="C1848" s="3">
        <v>2.3094000000000001</v>
      </c>
      <c r="D1848" s="36">
        <v>2.2635999999999998</v>
      </c>
      <c r="E1848"/>
    </row>
    <row r="1849" spans="1:5">
      <c r="A1849" s="18">
        <v>39225</v>
      </c>
      <c r="B1849" s="2">
        <v>2.2995999999999999</v>
      </c>
      <c r="C1849" s="3">
        <v>2.3102</v>
      </c>
      <c r="D1849" s="36">
        <v>2.2644000000000002</v>
      </c>
      <c r="E1849"/>
    </row>
    <row r="1850" spans="1:5">
      <c r="A1850" s="18">
        <v>39226</v>
      </c>
      <c r="B1850" s="2">
        <v>2.3121</v>
      </c>
      <c r="C1850" s="3">
        <v>2.3245</v>
      </c>
      <c r="D1850" s="36">
        <v>2.2785000000000002</v>
      </c>
      <c r="E1850"/>
    </row>
    <row r="1851" spans="1:5">
      <c r="A1851" s="18">
        <v>39227</v>
      </c>
      <c r="B1851" s="2">
        <v>2.3027000000000002</v>
      </c>
      <c r="C1851" s="3">
        <v>2.3332000000000002</v>
      </c>
      <c r="D1851" s="36">
        <v>2.2869999999999999</v>
      </c>
      <c r="E1851"/>
    </row>
    <row r="1852" spans="1:5">
      <c r="A1852" s="18">
        <v>39231</v>
      </c>
      <c r="B1852" s="2">
        <v>2.3140000000000001</v>
      </c>
      <c r="C1852" s="3">
        <v>2.3252000000000002</v>
      </c>
      <c r="D1852" s="36">
        <v>2.2791999999999999</v>
      </c>
      <c r="E1852"/>
    </row>
    <row r="1853" spans="1:5">
      <c r="A1853" s="18">
        <v>39232</v>
      </c>
      <c r="B1853" s="2">
        <v>2.3247</v>
      </c>
      <c r="C1853" s="3">
        <v>2.3359999999999999</v>
      </c>
      <c r="D1853" s="36">
        <v>2.2898000000000001</v>
      </c>
      <c r="E1853"/>
    </row>
    <row r="1854" spans="1:5">
      <c r="A1854" s="18">
        <v>39233</v>
      </c>
      <c r="B1854" s="2">
        <v>2.3180999999999998</v>
      </c>
      <c r="C1854" s="3">
        <v>2.3515999999999999</v>
      </c>
      <c r="D1854" s="36">
        <v>2.3050000000000002</v>
      </c>
      <c r="E1854"/>
    </row>
    <row r="1855" spans="1:5">
      <c r="A1855" s="18">
        <v>39234</v>
      </c>
      <c r="B1855" s="2">
        <v>2.3098000000000001</v>
      </c>
      <c r="C1855" s="3">
        <v>2.3371</v>
      </c>
      <c r="D1855" s="36">
        <v>2.2909000000000002</v>
      </c>
      <c r="E1855"/>
    </row>
    <row r="1856" spans="1:5">
      <c r="A1856" s="18">
        <v>39237</v>
      </c>
      <c r="B1856" s="2">
        <v>2.2970999999999999</v>
      </c>
      <c r="C1856" s="3">
        <v>2.3309000000000002</v>
      </c>
      <c r="D1856" s="36">
        <v>2.2847</v>
      </c>
      <c r="E1856"/>
    </row>
    <row r="1857" spans="1:5">
      <c r="A1857" s="18">
        <v>39238</v>
      </c>
      <c r="B1857" s="2">
        <v>2.3060999999999998</v>
      </c>
      <c r="C1857" s="3">
        <v>2.3292999999999999</v>
      </c>
      <c r="D1857" s="36">
        <v>2.2831000000000001</v>
      </c>
      <c r="E1857"/>
    </row>
    <row r="1858" spans="1:5">
      <c r="A1858" s="18">
        <v>39239</v>
      </c>
      <c r="B1858" s="2">
        <v>2.3209</v>
      </c>
      <c r="C1858" s="3">
        <v>2.3353000000000002</v>
      </c>
      <c r="D1858" s="36">
        <v>2.2890999999999999</v>
      </c>
      <c r="E1858"/>
    </row>
    <row r="1859" spans="1:5">
      <c r="A1859" s="18">
        <v>39240</v>
      </c>
      <c r="B1859" s="2">
        <v>2.3382000000000001</v>
      </c>
      <c r="C1859" s="3">
        <v>2.3532999999999999</v>
      </c>
      <c r="D1859" s="36">
        <v>2.3067000000000002</v>
      </c>
      <c r="E1859"/>
    </row>
    <row r="1860" spans="1:5">
      <c r="A1860" s="18">
        <v>39241</v>
      </c>
      <c r="B1860" s="2">
        <v>2.323</v>
      </c>
      <c r="C1860" s="3">
        <v>2.3519000000000001</v>
      </c>
      <c r="D1860" s="36">
        <v>2.3052999999999999</v>
      </c>
      <c r="E1860"/>
    </row>
    <row r="1861" spans="1:5">
      <c r="A1861" s="18">
        <v>39244</v>
      </c>
      <c r="B1861" s="2">
        <v>2.3111999999999999</v>
      </c>
      <c r="C1861" s="3">
        <v>2.3426999999999998</v>
      </c>
      <c r="D1861" s="36">
        <v>2.2963</v>
      </c>
      <c r="E1861"/>
    </row>
    <row r="1862" spans="1:5">
      <c r="A1862" s="18">
        <v>39245</v>
      </c>
      <c r="B1862" s="2">
        <v>2.3254999999999999</v>
      </c>
      <c r="C1862" s="3">
        <v>2.3374000000000001</v>
      </c>
      <c r="D1862" s="36">
        <v>2.2911999999999999</v>
      </c>
      <c r="E1862"/>
    </row>
    <row r="1863" spans="1:5">
      <c r="A1863" s="18">
        <v>39246</v>
      </c>
      <c r="B1863" s="2">
        <v>2.3089</v>
      </c>
      <c r="C1863" s="3">
        <v>2.3388</v>
      </c>
      <c r="D1863" s="36">
        <v>2.2924000000000002</v>
      </c>
      <c r="E1863"/>
    </row>
    <row r="1864" spans="1:5">
      <c r="A1864" s="18">
        <v>39247</v>
      </c>
      <c r="B1864" s="2">
        <v>2.2988</v>
      </c>
      <c r="C1864" s="3">
        <v>2.3281000000000001</v>
      </c>
      <c r="D1864" s="36">
        <v>2.2818999999999998</v>
      </c>
      <c r="E1864"/>
    </row>
    <row r="1865" spans="1:5">
      <c r="A1865" s="18">
        <v>39248</v>
      </c>
      <c r="B1865" s="2">
        <v>2.2869000000000002</v>
      </c>
      <c r="C1865" s="3">
        <v>2.3142</v>
      </c>
      <c r="D1865" s="36">
        <v>2.2684000000000002</v>
      </c>
      <c r="E1865"/>
    </row>
    <row r="1866" spans="1:5">
      <c r="A1866" s="18">
        <v>39251</v>
      </c>
      <c r="B1866" s="2">
        <v>2.2890999999999999</v>
      </c>
      <c r="C1866" s="3">
        <v>2.3096000000000001</v>
      </c>
      <c r="D1866" s="36">
        <v>2.2637999999999998</v>
      </c>
      <c r="E1866"/>
    </row>
    <row r="1867" spans="1:5">
      <c r="A1867" s="18">
        <v>39252</v>
      </c>
      <c r="B1867" s="2">
        <v>2.2749999999999999</v>
      </c>
      <c r="C1867" s="3">
        <v>2.3016000000000001</v>
      </c>
      <c r="D1867" s="36">
        <v>2.2559999999999998</v>
      </c>
      <c r="E1867"/>
    </row>
    <row r="1868" spans="1:5">
      <c r="A1868" s="18">
        <v>39253</v>
      </c>
      <c r="B1868" s="2">
        <v>2.2837999999999998</v>
      </c>
      <c r="C1868" s="3">
        <v>2.3006000000000002</v>
      </c>
      <c r="D1868" s="36">
        <v>2.2549999999999999</v>
      </c>
      <c r="E1868"/>
    </row>
    <row r="1869" spans="1:5">
      <c r="A1869" s="18">
        <v>39254</v>
      </c>
      <c r="B1869" s="2">
        <v>2.2852999999999999</v>
      </c>
      <c r="C1869" s="3">
        <v>2.3039999999999998</v>
      </c>
      <c r="D1869" s="36">
        <v>2.2584</v>
      </c>
      <c r="E1869"/>
    </row>
    <row r="1870" spans="1:5">
      <c r="A1870" s="18">
        <v>39255</v>
      </c>
      <c r="B1870" s="2">
        <v>2.2921</v>
      </c>
      <c r="C1870" s="3">
        <v>2.3050000000000002</v>
      </c>
      <c r="D1870" s="36">
        <v>2.2593999999999999</v>
      </c>
      <c r="E1870"/>
    </row>
    <row r="1871" spans="1:5">
      <c r="A1871" s="18">
        <v>39258</v>
      </c>
      <c r="B1871" s="2">
        <v>2.2932999999999999</v>
      </c>
      <c r="C1871" s="3">
        <v>2.3129</v>
      </c>
      <c r="D1871" s="36">
        <v>2.2671000000000001</v>
      </c>
      <c r="E1871"/>
    </row>
    <row r="1872" spans="1:5">
      <c r="A1872" s="18">
        <v>39259</v>
      </c>
      <c r="B1872" s="2">
        <v>2.3050999999999999</v>
      </c>
      <c r="C1872" s="3">
        <v>2.3161</v>
      </c>
      <c r="D1872" s="36">
        <v>2.2703000000000002</v>
      </c>
      <c r="E1872"/>
    </row>
    <row r="1873" spans="1:5">
      <c r="A1873" s="18">
        <v>39260</v>
      </c>
      <c r="B1873" s="2">
        <v>2.2835999999999999</v>
      </c>
      <c r="C1873" s="3">
        <v>2.3210999999999999</v>
      </c>
      <c r="D1873" s="36">
        <v>2.2751000000000001</v>
      </c>
      <c r="E1873"/>
    </row>
    <row r="1874" spans="1:5">
      <c r="A1874" s="18">
        <v>39261</v>
      </c>
      <c r="B1874" s="2">
        <v>2.2730000000000001</v>
      </c>
      <c r="C1874" s="3">
        <v>2.2987000000000002</v>
      </c>
      <c r="D1874" s="36">
        <v>2.2530999999999999</v>
      </c>
      <c r="E1874"/>
    </row>
    <row r="1875" spans="1:5">
      <c r="A1875" s="18">
        <v>39262</v>
      </c>
      <c r="B1875" s="2">
        <v>2.2791999999999999</v>
      </c>
      <c r="C1875" s="3">
        <v>2.2951000000000001</v>
      </c>
      <c r="D1875" s="36">
        <v>2.2496999999999998</v>
      </c>
      <c r="E1875"/>
    </row>
    <row r="1876" spans="1:5">
      <c r="A1876" s="18">
        <v>39265</v>
      </c>
      <c r="B1876" s="2">
        <v>2.2722000000000002</v>
      </c>
      <c r="C1876" s="3">
        <v>2.302</v>
      </c>
      <c r="D1876" s="36">
        <v>2.2564000000000002</v>
      </c>
      <c r="E1876"/>
    </row>
    <row r="1877" spans="1:5">
      <c r="A1877" s="18">
        <v>39266</v>
      </c>
      <c r="B1877" s="2">
        <v>2.27</v>
      </c>
      <c r="C1877" s="3">
        <v>2.2924000000000002</v>
      </c>
      <c r="D1877" s="36">
        <v>2.2469999999999999</v>
      </c>
      <c r="E1877"/>
    </row>
    <row r="1878" spans="1:5">
      <c r="A1878" s="18">
        <v>39267</v>
      </c>
      <c r="B1878" s="2">
        <v>2.2759</v>
      </c>
      <c r="C1878" s="3">
        <v>2.2930999999999999</v>
      </c>
      <c r="D1878" s="36">
        <v>2.2477</v>
      </c>
      <c r="E1878"/>
    </row>
    <row r="1879" spans="1:5">
      <c r="A1879" s="18">
        <v>39268</v>
      </c>
      <c r="B1879" s="2">
        <v>2.2753000000000001</v>
      </c>
      <c r="C1879" s="3">
        <v>2.2932999999999999</v>
      </c>
      <c r="D1879" s="36">
        <v>2.2479</v>
      </c>
      <c r="E1879"/>
    </row>
    <row r="1880" spans="1:5">
      <c r="A1880" s="18">
        <v>39269</v>
      </c>
      <c r="B1880" s="2">
        <v>2.2625000000000002</v>
      </c>
      <c r="C1880" s="3">
        <v>2.2884000000000002</v>
      </c>
      <c r="D1880" s="36">
        <v>2.2429999999999999</v>
      </c>
      <c r="E1880"/>
    </row>
    <row r="1881" spans="1:5">
      <c r="A1881" s="18">
        <v>39272</v>
      </c>
      <c r="B1881" s="2">
        <v>2.2730000000000001</v>
      </c>
      <c r="C1881" s="3">
        <v>2.2873000000000001</v>
      </c>
      <c r="D1881" s="36">
        <v>2.2421000000000002</v>
      </c>
      <c r="E1881"/>
    </row>
    <row r="1882" spans="1:5">
      <c r="A1882" s="18">
        <v>39273</v>
      </c>
      <c r="B1882" s="2">
        <v>2.2810000000000001</v>
      </c>
      <c r="C1882" s="3">
        <v>2.3024</v>
      </c>
      <c r="D1882" s="36">
        <v>2.2568000000000001</v>
      </c>
      <c r="E1882"/>
    </row>
    <row r="1883" spans="1:5">
      <c r="A1883" s="18">
        <v>39274</v>
      </c>
      <c r="B1883" s="2">
        <v>2.2667999999999999</v>
      </c>
      <c r="C1883" s="3">
        <v>2.3037000000000001</v>
      </c>
      <c r="D1883" s="36">
        <v>2.2581000000000002</v>
      </c>
      <c r="E1883"/>
    </row>
    <row r="1884" spans="1:5">
      <c r="A1884" s="18">
        <v>39275</v>
      </c>
      <c r="B1884" s="2">
        <v>2.2581000000000002</v>
      </c>
      <c r="C1884" s="3">
        <v>2.2905000000000002</v>
      </c>
      <c r="D1884" s="36">
        <v>2.2450999999999999</v>
      </c>
      <c r="E1884"/>
    </row>
    <row r="1885" spans="1:5">
      <c r="A1885" s="18">
        <v>39276</v>
      </c>
      <c r="B1885" s="2">
        <v>2.2650000000000001</v>
      </c>
      <c r="C1885" s="3">
        <v>2.2873000000000001</v>
      </c>
      <c r="D1885" s="36">
        <v>2.2421000000000002</v>
      </c>
      <c r="E1885"/>
    </row>
    <row r="1886" spans="1:5">
      <c r="A1886" s="18">
        <v>39279</v>
      </c>
      <c r="B1886" s="2">
        <v>2.2696000000000001</v>
      </c>
      <c r="C1886" s="3">
        <v>2.2866</v>
      </c>
      <c r="D1886" s="36">
        <v>2.2414000000000001</v>
      </c>
      <c r="E1886"/>
    </row>
    <row r="1887" spans="1:5">
      <c r="A1887" s="18">
        <v>39280</v>
      </c>
      <c r="B1887" s="2">
        <v>2.2715000000000001</v>
      </c>
      <c r="C1887" s="3">
        <v>2.2858999999999998</v>
      </c>
      <c r="D1887" s="36">
        <v>2.2406999999999999</v>
      </c>
      <c r="E1887"/>
    </row>
    <row r="1888" spans="1:5">
      <c r="A1888" s="18">
        <v>39281</v>
      </c>
      <c r="B1888" s="2">
        <v>2.2606000000000002</v>
      </c>
      <c r="C1888" s="3">
        <v>2.2877000000000001</v>
      </c>
      <c r="D1888" s="36">
        <v>2.2423000000000002</v>
      </c>
      <c r="E1888"/>
    </row>
    <row r="1889" spans="1:5">
      <c r="A1889" s="18">
        <v>39282</v>
      </c>
      <c r="B1889" s="2">
        <v>2.2593999999999999</v>
      </c>
      <c r="C1889" s="3">
        <v>2.2858999999999998</v>
      </c>
      <c r="D1889" s="36">
        <v>2.2406999999999999</v>
      </c>
      <c r="E1889"/>
    </row>
    <row r="1890" spans="1:5">
      <c r="A1890" s="18">
        <v>39283</v>
      </c>
      <c r="B1890" s="2">
        <v>2.2673999999999999</v>
      </c>
      <c r="C1890" s="3">
        <v>2.2825000000000002</v>
      </c>
      <c r="D1890" s="36">
        <v>2.2372999999999998</v>
      </c>
      <c r="E1890"/>
    </row>
    <row r="1891" spans="1:5">
      <c r="A1891" s="18">
        <v>39286</v>
      </c>
      <c r="B1891" s="2">
        <v>2.2561</v>
      </c>
      <c r="C1891" s="3">
        <v>2.2803</v>
      </c>
      <c r="D1891" s="36">
        <v>2.2351000000000001</v>
      </c>
      <c r="E1891"/>
    </row>
    <row r="1892" spans="1:5">
      <c r="A1892" s="18">
        <v>39287</v>
      </c>
      <c r="B1892" s="2">
        <v>2.2734000000000001</v>
      </c>
      <c r="C1892" s="3">
        <v>2.2854999999999999</v>
      </c>
      <c r="D1892" s="36">
        <v>2.2403</v>
      </c>
      <c r="E1892"/>
    </row>
    <row r="1893" spans="1:5">
      <c r="A1893" s="18">
        <v>39288</v>
      </c>
      <c r="B1893" s="2">
        <v>2.2875999999999999</v>
      </c>
      <c r="C1893" s="3">
        <v>2.2940999999999998</v>
      </c>
      <c r="D1893" s="36">
        <v>2.2486999999999999</v>
      </c>
      <c r="E1893"/>
    </row>
    <row r="1894" spans="1:5">
      <c r="A1894" s="18">
        <v>39289</v>
      </c>
      <c r="B1894" s="2">
        <v>2.3010000000000002</v>
      </c>
      <c r="C1894" s="3">
        <v>2.3254000000000001</v>
      </c>
      <c r="D1894" s="36">
        <v>2.2793999999999999</v>
      </c>
      <c r="E1894"/>
    </row>
    <row r="1895" spans="1:5">
      <c r="A1895" s="18">
        <v>39290</v>
      </c>
      <c r="B1895" s="2">
        <v>2.3081</v>
      </c>
      <c r="C1895" s="3">
        <v>2.3205</v>
      </c>
      <c r="D1895" s="36">
        <v>2.2745000000000002</v>
      </c>
      <c r="E1895"/>
    </row>
    <row r="1896" spans="1:5">
      <c r="A1896" s="18">
        <v>39293</v>
      </c>
      <c r="B1896" s="2">
        <v>2.2949999999999999</v>
      </c>
      <c r="C1896" s="3">
        <v>2.3325999999999998</v>
      </c>
      <c r="D1896" s="36">
        <v>2.2864</v>
      </c>
      <c r="E1896"/>
    </row>
    <row r="1897" spans="1:5">
      <c r="A1897" s="18">
        <v>39294</v>
      </c>
      <c r="B1897" s="2">
        <v>2.3277999999999999</v>
      </c>
      <c r="C1897" s="3">
        <v>2.319</v>
      </c>
      <c r="D1897" s="36">
        <v>2.2730000000000001</v>
      </c>
      <c r="E1897"/>
    </row>
    <row r="1898" spans="1:5">
      <c r="A1898" s="18">
        <v>39295</v>
      </c>
      <c r="B1898" s="2">
        <v>2.3077000000000001</v>
      </c>
      <c r="C1898" s="3">
        <v>2.3292999999999999</v>
      </c>
      <c r="D1898" s="36">
        <v>2.2831000000000001</v>
      </c>
      <c r="E1898"/>
    </row>
    <row r="1899" spans="1:5">
      <c r="A1899" s="18">
        <v>39296</v>
      </c>
      <c r="B1899" s="2">
        <v>2.2913000000000001</v>
      </c>
      <c r="C1899" s="3">
        <v>2.3189000000000002</v>
      </c>
      <c r="D1899" s="36">
        <v>2.2728999999999999</v>
      </c>
      <c r="E1899"/>
    </row>
    <row r="1900" spans="1:5">
      <c r="A1900" s="18">
        <v>39297</v>
      </c>
      <c r="B1900" s="2">
        <v>2.3157999999999999</v>
      </c>
      <c r="C1900" s="3">
        <v>2.3147000000000002</v>
      </c>
      <c r="D1900" s="36">
        <v>2.2688999999999999</v>
      </c>
      <c r="E1900"/>
    </row>
    <row r="1901" spans="1:5">
      <c r="A1901" s="18">
        <v>39300</v>
      </c>
      <c r="B1901" s="2">
        <v>2.3037999999999998</v>
      </c>
      <c r="C1901" s="3">
        <v>2.3365</v>
      </c>
      <c r="D1901" s="36">
        <v>2.2902999999999998</v>
      </c>
      <c r="E1901"/>
    </row>
    <row r="1902" spans="1:5">
      <c r="A1902" s="18">
        <v>39301</v>
      </c>
      <c r="B1902" s="2">
        <v>2.2932000000000001</v>
      </c>
      <c r="C1902" s="3">
        <v>2.3298999999999999</v>
      </c>
      <c r="D1902" s="36">
        <v>2.2837000000000001</v>
      </c>
      <c r="E1902"/>
    </row>
    <row r="1903" spans="1:5">
      <c r="A1903" s="18">
        <v>39302</v>
      </c>
      <c r="B1903" s="2">
        <v>2.2949999999999999</v>
      </c>
      <c r="C1903" s="3">
        <v>2.3147000000000002</v>
      </c>
      <c r="D1903" s="36">
        <v>2.2688999999999999</v>
      </c>
      <c r="E1903"/>
    </row>
    <row r="1904" spans="1:5">
      <c r="A1904" s="18">
        <v>39303</v>
      </c>
      <c r="B1904" s="2">
        <v>2.3094000000000001</v>
      </c>
      <c r="C1904" s="3">
        <v>2.3319000000000001</v>
      </c>
      <c r="D1904" s="36">
        <v>2.2856999999999998</v>
      </c>
      <c r="E1904"/>
    </row>
    <row r="1905" spans="1:5">
      <c r="A1905" s="18">
        <v>39304</v>
      </c>
      <c r="B1905" s="2">
        <v>2.3069999999999999</v>
      </c>
      <c r="C1905" s="3">
        <v>2.3317999999999999</v>
      </c>
      <c r="D1905" s="36">
        <v>2.2856000000000001</v>
      </c>
      <c r="E1905"/>
    </row>
    <row r="1906" spans="1:5">
      <c r="A1906" s="18">
        <v>39307</v>
      </c>
      <c r="B1906" s="2">
        <v>2.3058000000000001</v>
      </c>
      <c r="C1906" s="3">
        <v>2.3235000000000001</v>
      </c>
      <c r="D1906" s="36">
        <v>2.2774999999999999</v>
      </c>
      <c r="E1906"/>
    </row>
    <row r="1907" spans="1:5">
      <c r="A1907" s="18">
        <v>39308</v>
      </c>
      <c r="B1907" s="2">
        <v>2.3433999999999999</v>
      </c>
      <c r="C1907" s="3">
        <v>2.3254000000000001</v>
      </c>
      <c r="D1907" s="36">
        <v>2.2793999999999999</v>
      </c>
      <c r="E1907"/>
    </row>
    <row r="1908" spans="1:5">
      <c r="A1908" s="18">
        <v>39309</v>
      </c>
      <c r="B1908" s="2">
        <v>2.3626</v>
      </c>
      <c r="C1908" s="3">
        <v>2.3664000000000001</v>
      </c>
      <c r="D1908" s="36">
        <v>2.3195999999999999</v>
      </c>
      <c r="E1908"/>
    </row>
    <row r="1909" spans="1:5">
      <c r="A1909" s="18">
        <v>39310</v>
      </c>
      <c r="B1909" s="2">
        <v>2.3475000000000001</v>
      </c>
      <c r="C1909" s="3">
        <v>2.3706999999999998</v>
      </c>
      <c r="D1909" s="36">
        <v>2.3237000000000001</v>
      </c>
      <c r="E1909"/>
    </row>
    <row r="1910" spans="1:5">
      <c r="A1910" s="18">
        <v>39311</v>
      </c>
      <c r="B1910" s="2">
        <v>2.3715000000000002</v>
      </c>
      <c r="C1910" s="3">
        <v>2.3826999999999998</v>
      </c>
      <c r="D1910" s="36">
        <v>2.3355000000000001</v>
      </c>
      <c r="E1910"/>
    </row>
    <row r="1911" spans="1:5">
      <c r="A1911" s="18">
        <v>39314</v>
      </c>
      <c r="B1911" s="2">
        <v>2.3571</v>
      </c>
      <c r="C1911" s="3">
        <v>2.3950999999999998</v>
      </c>
      <c r="D1911" s="36">
        <v>2.3477000000000001</v>
      </c>
      <c r="E1911"/>
    </row>
    <row r="1912" spans="1:5">
      <c r="A1912" s="18">
        <v>39315</v>
      </c>
      <c r="B1912" s="2">
        <v>2.3393000000000002</v>
      </c>
      <c r="C1912" s="3">
        <v>2.3761000000000001</v>
      </c>
      <c r="D1912" s="36">
        <v>2.3290999999999999</v>
      </c>
      <c r="E1912"/>
    </row>
    <row r="1913" spans="1:5">
      <c r="A1913" s="18">
        <v>39316</v>
      </c>
      <c r="B1913" s="2">
        <v>2.3485999999999998</v>
      </c>
      <c r="C1913" s="3">
        <v>2.3643000000000001</v>
      </c>
      <c r="D1913" s="36">
        <v>2.3174999999999999</v>
      </c>
      <c r="E1913"/>
    </row>
    <row r="1914" spans="1:5">
      <c r="A1914" s="18">
        <v>39317</v>
      </c>
      <c r="B1914" s="2">
        <v>2.33</v>
      </c>
      <c r="C1914" s="3">
        <v>2.3666</v>
      </c>
      <c r="D1914" s="36">
        <v>2.3197999999999999</v>
      </c>
      <c r="E1914"/>
    </row>
    <row r="1915" spans="1:5">
      <c r="A1915" s="18">
        <v>39318</v>
      </c>
      <c r="B1915" s="2">
        <v>2.3384</v>
      </c>
      <c r="C1915" s="3">
        <v>2.3498999999999999</v>
      </c>
      <c r="D1915" s="36">
        <v>2.3033000000000001</v>
      </c>
      <c r="E1915"/>
    </row>
    <row r="1916" spans="1:5">
      <c r="A1916" s="18">
        <v>39322</v>
      </c>
      <c r="B1916" s="2">
        <v>2.3540999999999999</v>
      </c>
      <c r="C1916" s="3">
        <v>2.3639000000000001</v>
      </c>
      <c r="D1916" s="36">
        <v>2.3170999999999999</v>
      </c>
      <c r="E1916"/>
    </row>
    <row r="1917" spans="1:5">
      <c r="A1917" s="18">
        <v>39323</v>
      </c>
      <c r="B1917" s="2">
        <v>2.3313999999999999</v>
      </c>
      <c r="C1917" s="3">
        <v>2.3660000000000001</v>
      </c>
      <c r="D1917" s="36">
        <v>2.3191999999999999</v>
      </c>
      <c r="E1917"/>
    </row>
    <row r="1918" spans="1:5">
      <c r="A1918" s="18">
        <v>39324</v>
      </c>
      <c r="B1918" s="2">
        <v>2.3214999999999999</v>
      </c>
      <c r="C1918" s="3">
        <v>2.3573</v>
      </c>
      <c r="D1918" s="36">
        <v>2.3107000000000002</v>
      </c>
      <c r="E1918"/>
    </row>
    <row r="1919" spans="1:5">
      <c r="A1919" s="18">
        <v>39325</v>
      </c>
      <c r="B1919" s="2">
        <v>2.3186</v>
      </c>
      <c r="C1919" s="3">
        <v>2.3422000000000001</v>
      </c>
      <c r="D1919" s="36">
        <v>2.2957999999999998</v>
      </c>
      <c r="E1919"/>
    </row>
    <row r="1920" spans="1:5">
      <c r="A1920" s="18">
        <v>39328</v>
      </c>
      <c r="B1920" s="2">
        <v>2.3256999999999999</v>
      </c>
      <c r="C1920" s="3">
        <v>2.3410000000000002</v>
      </c>
      <c r="D1920" s="36">
        <v>2.2946</v>
      </c>
      <c r="E1920"/>
    </row>
    <row r="1921" spans="1:5">
      <c r="A1921" s="18">
        <v>39329</v>
      </c>
      <c r="B1921" s="2">
        <v>2.3176000000000001</v>
      </c>
      <c r="C1921" s="3">
        <v>2.3447</v>
      </c>
      <c r="D1921" s="36">
        <v>2.2982999999999998</v>
      </c>
      <c r="E1921"/>
    </row>
    <row r="1922" spans="1:5">
      <c r="A1922" s="18">
        <v>39330</v>
      </c>
      <c r="B1922" s="2">
        <v>2.3220000000000001</v>
      </c>
      <c r="C1922" s="3">
        <v>2.3439999999999999</v>
      </c>
      <c r="D1922" s="36">
        <v>2.2976000000000001</v>
      </c>
      <c r="E1922"/>
    </row>
    <row r="1923" spans="1:5">
      <c r="A1923" s="18">
        <v>39331</v>
      </c>
      <c r="B1923" s="2">
        <v>2.3201999999999998</v>
      </c>
      <c r="C1923" s="3">
        <v>2.3443999999999998</v>
      </c>
      <c r="D1923" s="36">
        <v>2.298</v>
      </c>
      <c r="E1923"/>
    </row>
    <row r="1924" spans="1:5">
      <c r="A1924" s="18">
        <v>39332</v>
      </c>
      <c r="B1924" s="2">
        <v>2.3273000000000001</v>
      </c>
      <c r="C1924" s="3">
        <v>2.3483999999999998</v>
      </c>
      <c r="D1924" s="36">
        <v>2.3018000000000001</v>
      </c>
      <c r="E1924"/>
    </row>
    <row r="1925" spans="1:5">
      <c r="A1925" s="18">
        <v>39335</v>
      </c>
      <c r="B1925" s="2">
        <v>2.3146</v>
      </c>
      <c r="C1925" s="3">
        <v>2.3367</v>
      </c>
      <c r="D1925" s="36">
        <v>2.2905000000000002</v>
      </c>
      <c r="E1925"/>
    </row>
    <row r="1926" spans="1:5">
      <c r="A1926" s="18">
        <v>39336</v>
      </c>
      <c r="B1926" s="2">
        <v>2.2980999999999998</v>
      </c>
      <c r="C1926" s="3">
        <v>2.3290999999999999</v>
      </c>
      <c r="D1926" s="36">
        <v>2.2829000000000002</v>
      </c>
      <c r="E1926"/>
    </row>
    <row r="1927" spans="1:5">
      <c r="A1927" s="18">
        <v>39337</v>
      </c>
      <c r="B1927" s="2">
        <v>2.2948</v>
      </c>
      <c r="C1927" s="3">
        <v>2.3210000000000002</v>
      </c>
      <c r="D1927" s="36">
        <v>2.2749999999999999</v>
      </c>
      <c r="E1927"/>
    </row>
    <row r="1928" spans="1:5">
      <c r="A1928" s="18">
        <v>39338</v>
      </c>
      <c r="B1928" s="2">
        <v>2.2972000000000001</v>
      </c>
      <c r="C1928" s="3">
        <v>2.3176000000000001</v>
      </c>
      <c r="D1928" s="36">
        <v>2.2717999999999998</v>
      </c>
      <c r="E1928"/>
    </row>
    <row r="1929" spans="1:5">
      <c r="A1929" s="18">
        <v>39339</v>
      </c>
      <c r="B1929" s="2">
        <v>2.2972999999999999</v>
      </c>
      <c r="C1929" s="3">
        <v>2.3203999999999998</v>
      </c>
      <c r="D1929" s="36">
        <v>2.2744</v>
      </c>
      <c r="E1929"/>
    </row>
    <row r="1930" spans="1:5">
      <c r="A1930" s="18">
        <v>39342</v>
      </c>
      <c r="B1930" s="2">
        <v>2.3016999999999999</v>
      </c>
      <c r="C1930" s="3">
        <v>2.3199000000000001</v>
      </c>
      <c r="D1930" s="36">
        <v>2.2738999999999998</v>
      </c>
      <c r="E1930"/>
    </row>
    <row r="1931" spans="1:5">
      <c r="A1931" s="18">
        <v>39343</v>
      </c>
      <c r="B1931" s="2">
        <v>2.2869000000000002</v>
      </c>
      <c r="C1931" s="3">
        <v>2.3155000000000001</v>
      </c>
      <c r="D1931" s="36">
        <v>2.2696999999999998</v>
      </c>
      <c r="E1931"/>
    </row>
    <row r="1932" spans="1:5">
      <c r="A1932" s="18">
        <v>39344</v>
      </c>
      <c r="B1932" s="2">
        <v>2.2881999999999998</v>
      </c>
      <c r="C1932" s="3">
        <v>2.3037000000000001</v>
      </c>
      <c r="D1932" s="36">
        <v>2.2581000000000002</v>
      </c>
      <c r="E1932"/>
    </row>
    <row r="1933" spans="1:5">
      <c r="A1933" s="18">
        <v>39345</v>
      </c>
      <c r="B1933" s="2">
        <v>2.2804000000000002</v>
      </c>
      <c r="C1933" s="3">
        <v>2.3105000000000002</v>
      </c>
      <c r="D1933" s="36">
        <v>2.2646999999999999</v>
      </c>
      <c r="E1933"/>
    </row>
    <row r="1934" spans="1:5">
      <c r="A1934" s="18">
        <v>39346</v>
      </c>
      <c r="B1934" s="2">
        <v>2.2766000000000002</v>
      </c>
      <c r="C1934" s="3">
        <v>2.2997999999999998</v>
      </c>
      <c r="D1934" s="36">
        <v>2.2542</v>
      </c>
      <c r="E1934"/>
    </row>
    <row r="1935" spans="1:5">
      <c r="A1935" s="18">
        <v>39349</v>
      </c>
      <c r="B1935" s="2">
        <v>2.2827000000000002</v>
      </c>
      <c r="C1935" s="3">
        <v>2.2955000000000001</v>
      </c>
      <c r="D1935" s="36">
        <v>2.2501000000000002</v>
      </c>
      <c r="E1935"/>
    </row>
    <row r="1936" spans="1:5">
      <c r="A1936" s="18">
        <v>39350</v>
      </c>
      <c r="B1936" s="2">
        <v>2.2867999999999999</v>
      </c>
      <c r="C1936" s="3">
        <v>2.3132999999999999</v>
      </c>
      <c r="D1936" s="36">
        <v>2.2675000000000001</v>
      </c>
      <c r="E1936"/>
    </row>
    <row r="1937" spans="1:5">
      <c r="A1937" s="18">
        <v>39351</v>
      </c>
      <c r="B1937" s="2">
        <v>2.2816000000000001</v>
      </c>
      <c r="C1937" s="3">
        <v>2.3067000000000002</v>
      </c>
      <c r="D1937" s="36">
        <v>2.2610999999999999</v>
      </c>
      <c r="E1937"/>
    </row>
    <row r="1938" spans="1:5">
      <c r="A1938" s="18">
        <v>39352</v>
      </c>
      <c r="B1938" s="2">
        <v>2.2761999999999998</v>
      </c>
      <c r="C1938" s="3">
        <v>2.2995000000000001</v>
      </c>
      <c r="D1938" s="36">
        <v>2.2538999999999998</v>
      </c>
      <c r="E1938"/>
    </row>
    <row r="1939" spans="1:5">
      <c r="A1939" s="18">
        <v>39353</v>
      </c>
      <c r="B1939" s="2">
        <v>2.2663000000000002</v>
      </c>
      <c r="C1939" s="3">
        <v>2.2928999999999999</v>
      </c>
      <c r="D1939" s="36">
        <v>2.2475000000000001</v>
      </c>
      <c r="E1939"/>
    </row>
    <row r="1940" spans="1:5">
      <c r="A1940" s="18">
        <v>39356</v>
      </c>
      <c r="B1940" s="2">
        <v>2.2650999999999999</v>
      </c>
      <c r="C1940" s="3">
        <v>2.2894999999999999</v>
      </c>
      <c r="D1940" s="36">
        <v>2.2441</v>
      </c>
      <c r="E1940"/>
    </row>
    <row r="1941" spans="1:5">
      <c r="A1941" s="18">
        <v>39357</v>
      </c>
      <c r="B1941" s="2">
        <v>2.2648999999999999</v>
      </c>
      <c r="C1941" s="3">
        <v>2.2846000000000002</v>
      </c>
      <c r="D1941" s="36">
        <v>2.2393999999999998</v>
      </c>
      <c r="E1941"/>
    </row>
    <row r="1942" spans="1:5">
      <c r="A1942" s="18">
        <v>39358</v>
      </c>
      <c r="B1942" s="2">
        <v>2.2690000000000001</v>
      </c>
      <c r="C1942" s="3">
        <v>2.2885</v>
      </c>
      <c r="D1942" s="36">
        <v>2.2431000000000001</v>
      </c>
      <c r="E1942"/>
    </row>
    <row r="1943" spans="1:5">
      <c r="A1943" s="18">
        <v>39359</v>
      </c>
      <c r="B1943" s="2">
        <v>2.2664</v>
      </c>
      <c r="C1943" s="3">
        <v>2.2923</v>
      </c>
      <c r="D1943" s="36">
        <v>2.2469000000000001</v>
      </c>
      <c r="E1943"/>
    </row>
    <row r="1944" spans="1:5">
      <c r="A1944" s="18">
        <v>39360</v>
      </c>
      <c r="B1944" s="2">
        <v>2.2509999999999999</v>
      </c>
      <c r="C1944" s="3">
        <v>2.2808999999999999</v>
      </c>
      <c r="D1944" s="36">
        <v>2.2357</v>
      </c>
      <c r="E1944"/>
    </row>
    <row r="1945" spans="1:5">
      <c r="A1945" s="18">
        <v>39363</v>
      </c>
      <c r="B1945" s="2">
        <v>2.2536</v>
      </c>
      <c r="C1945" s="3">
        <v>2.2721</v>
      </c>
      <c r="D1945" s="36">
        <v>2.2271000000000001</v>
      </c>
      <c r="E1945"/>
    </row>
    <row r="1946" spans="1:5">
      <c r="A1946" s="18">
        <v>39364</v>
      </c>
      <c r="B1946" s="2">
        <v>2.2423000000000002</v>
      </c>
      <c r="C1946" s="3">
        <v>2.2711000000000001</v>
      </c>
      <c r="D1946" s="36">
        <v>2.2261000000000002</v>
      </c>
      <c r="E1946"/>
    </row>
    <row r="1947" spans="1:5">
      <c r="A1947" s="18">
        <v>39365</v>
      </c>
      <c r="B1947" s="2">
        <v>2.2378999999999998</v>
      </c>
      <c r="C1947" s="3">
        <v>2.2637999999999998</v>
      </c>
      <c r="D1947" s="36">
        <v>2.2189999999999999</v>
      </c>
      <c r="E1947"/>
    </row>
    <row r="1948" spans="1:5">
      <c r="A1948" s="18">
        <v>39366</v>
      </c>
      <c r="B1948" s="2">
        <v>2.2229999999999999</v>
      </c>
      <c r="C1948" s="3">
        <v>2.2501000000000002</v>
      </c>
      <c r="D1948" s="36">
        <v>2.2054999999999998</v>
      </c>
      <c r="E1948"/>
    </row>
    <row r="1949" spans="1:5">
      <c r="A1949" s="18">
        <v>39367</v>
      </c>
      <c r="B1949" s="2">
        <v>2.2162000000000002</v>
      </c>
      <c r="C1949" s="3">
        <v>2.2408000000000001</v>
      </c>
      <c r="D1949" s="36">
        <v>2.1964000000000001</v>
      </c>
      <c r="E1949"/>
    </row>
    <row r="1950" spans="1:5">
      <c r="A1950" s="18">
        <v>39370</v>
      </c>
      <c r="B1950" s="2">
        <v>2.2176</v>
      </c>
      <c r="C1950" s="3">
        <v>2.2282999999999999</v>
      </c>
      <c r="D1950" s="36">
        <v>2.1840999999999999</v>
      </c>
      <c r="E1950"/>
    </row>
    <row r="1951" spans="1:5">
      <c r="A1951" s="18">
        <v>39371</v>
      </c>
      <c r="B1951" s="2">
        <v>2.2136</v>
      </c>
      <c r="C1951" s="3">
        <v>2.2351999999999999</v>
      </c>
      <c r="D1951" s="36">
        <v>2.1909999999999998</v>
      </c>
      <c r="E1951"/>
    </row>
    <row r="1952" spans="1:5">
      <c r="A1952" s="18">
        <v>39372</v>
      </c>
      <c r="B1952" s="2">
        <v>2.2183000000000002</v>
      </c>
      <c r="C1952" s="3">
        <v>2.2284999999999999</v>
      </c>
      <c r="D1952" s="36">
        <v>2.1842999999999999</v>
      </c>
      <c r="E1952"/>
    </row>
    <row r="1953" spans="1:5">
      <c r="A1953" s="18">
        <v>39373</v>
      </c>
      <c r="B1953" s="2">
        <v>2.2002000000000002</v>
      </c>
      <c r="C1953" s="3">
        <v>2.2385999999999999</v>
      </c>
      <c r="D1953" s="36">
        <v>2.1941999999999999</v>
      </c>
      <c r="E1953"/>
    </row>
    <row r="1954" spans="1:5">
      <c r="A1954" s="18">
        <v>39374</v>
      </c>
      <c r="B1954" s="2">
        <v>2.2115999999999998</v>
      </c>
      <c r="C1954" s="3">
        <v>2.2239</v>
      </c>
      <c r="D1954" s="36">
        <v>2.1798999999999999</v>
      </c>
      <c r="E1954"/>
    </row>
    <row r="1955" spans="1:5">
      <c r="A1955" s="18">
        <v>39377</v>
      </c>
      <c r="B1955" s="2">
        <v>2.1926999999999999</v>
      </c>
      <c r="C1955" s="3">
        <v>2.2258</v>
      </c>
      <c r="D1955" s="36">
        <v>2.1818</v>
      </c>
      <c r="E1955"/>
    </row>
    <row r="1956" spans="1:5">
      <c r="A1956" s="18">
        <v>39378</v>
      </c>
      <c r="B1956" s="2">
        <v>2.1873</v>
      </c>
      <c r="C1956" s="3">
        <v>2.2101999999999999</v>
      </c>
      <c r="D1956" s="36">
        <v>2.1663999999999999</v>
      </c>
      <c r="E1956"/>
    </row>
    <row r="1957" spans="1:5">
      <c r="A1957" s="18">
        <v>39379</v>
      </c>
      <c r="B1957" s="2">
        <v>2.1823999999999999</v>
      </c>
      <c r="C1957" s="3">
        <v>2.2073</v>
      </c>
      <c r="D1957" s="36">
        <v>2.1635</v>
      </c>
      <c r="E1957"/>
    </row>
    <row r="1958" spans="1:5">
      <c r="A1958" s="18">
        <v>39380</v>
      </c>
      <c r="B1958" s="2">
        <v>2.1665000000000001</v>
      </c>
      <c r="C1958" s="3">
        <v>2.1968000000000001</v>
      </c>
      <c r="D1958" s="36">
        <v>2.1532</v>
      </c>
      <c r="E1958"/>
    </row>
    <row r="1959" spans="1:5">
      <c r="A1959" s="18">
        <v>39381</v>
      </c>
      <c r="B1959" s="2">
        <v>2.1615000000000002</v>
      </c>
      <c r="C1959" s="3">
        <v>2.1913999999999998</v>
      </c>
      <c r="D1959" s="36">
        <v>2.1480000000000001</v>
      </c>
      <c r="E1959"/>
    </row>
    <row r="1960" spans="1:5">
      <c r="A1960" s="18">
        <v>39384</v>
      </c>
      <c r="B1960" s="2">
        <v>2.1635</v>
      </c>
      <c r="C1960" s="3">
        <v>2.1836000000000002</v>
      </c>
      <c r="D1960" s="36">
        <v>2.1404000000000001</v>
      </c>
      <c r="E1960"/>
    </row>
    <row r="1961" spans="1:5">
      <c r="A1961" s="18">
        <v>39385</v>
      </c>
      <c r="B1961" s="2">
        <v>2.1657999999999999</v>
      </c>
      <c r="C1961" s="3">
        <v>2.194</v>
      </c>
      <c r="D1961" s="36">
        <v>2.1505999999999998</v>
      </c>
      <c r="E1961"/>
    </row>
    <row r="1962" spans="1:5">
      <c r="A1962" s="18">
        <v>39386</v>
      </c>
      <c r="B1962" s="2">
        <v>2.1836000000000002</v>
      </c>
      <c r="C1962" s="3">
        <v>2.1924999999999999</v>
      </c>
      <c r="D1962" s="36">
        <v>2.1490999999999998</v>
      </c>
      <c r="E1962"/>
    </row>
    <row r="1963" spans="1:5">
      <c r="A1963" s="18">
        <v>39387</v>
      </c>
      <c r="B1963" s="2">
        <v>2.1817000000000002</v>
      </c>
      <c r="C1963" s="3">
        <v>2.2061000000000002</v>
      </c>
      <c r="D1963" s="36">
        <v>2.1625000000000001</v>
      </c>
      <c r="E1963"/>
    </row>
    <row r="1964" spans="1:5">
      <c r="A1964" s="18">
        <v>39388</v>
      </c>
      <c r="B1964" s="2">
        <v>2.1810999999999998</v>
      </c>
      <c r="C1964" s="3">
        <v>2.2113</v>
      </c>
      <c r="D1964" s="36">
        <v>2.1675</v>
      </c>
      <c r="E1964"/>
    </row>
    <row r="1965" spans="1:5">
      <c r="A1965" s="18">
        <v>39391</v>
      </c>
      <c r="B1965" s="2">
        <v>2.1823000000000001</v>
      </c>
      <c r="C1965" s="3">
        <v>2.2040999999999999</v>
      </c>
      <c r="D1965" s="36">
        <v>2.1604999999999999</v>
      </c>
      <c r="E1965"/>
    </row>
    <row r="1966" spans="1:5">
      <c r="A1966" s="18">
        <v>39392</v>
      </c>
      <c r="B1966" s="2">
        <v>2.1941999999999999</v>
      </c>
      <c r="C1966" s="3">
        <v>2.2115999999999998</v>
      </c>
      <c r="D1966" s="36">
        <v>2.1678000000000002</v>
      </c>
      <c r="E1966"/>
    </row>
    <row r="1967" spans="1:5">
      <c r="A1967" s="18">
        <v>39393</v>
      </c>
      <c r="B1967" s="2">
        <v>2.1957</v>
      </c>
      <c r="C1967" s="3">
        <v>2.2149000000000001</v>
      </c>
      <c r="D1967" s="36">
        <v>2.1711</v>
      </c>
      <c r="E1967"/>
    </row>
    <row r="1968" spans="1:5">
      <c r="A1968" s="18">
        <v>39394</v>
      </c>
      <c r="B1968" s="2">
        <v>2.2134</v>
      </c>
      <c r="C1968" s="3">
        <v>2.2275999999999998</v>
      </c>
      <c r="D1968" s="36">
        <v>2.1833999999999998</v>
      </c>
      <c r="E1968"/>
    </row>
    <row r="1969" spans="1:5">
      <c r="A1969" s="18">
        <v>39395</v>
      </c>
      <c r="B1969" s="2">
        <v>2.2195999999999998</v>
      </c>
      <c r="C1969" s="3">
        <v>2.2443</v>
      </c>
      <c r="D1969" s="36">
        <v>2.1999</v>
      </c>
      <c r="E1969"/>
    </row>
    <row r="1970" spans="1:5">
      <c r="A1970" s="18">
        <v>39398</v>
      </c>
      <c r="B1970" s="2">
        <v>2.2075999999999998</v>
      </c>
      <c r="C1970" s="3">
        <v>2.2376999999999998</v>
      </c>
      <c r="D1970" s="36">
        <v>2.1932999999999998</v>
      </c>
      <c r="E1970"/>
    </row>
    <row r="1971" spans="1:5">
      <c r="A1971" s="18">
        <v>39399</v>
      </c>
      <c r="B1971" s="2">
        <v>2.2286999999999999</v>
      </c>
      <c r="C1971" s="3">
        <v>2.2330999999999999</v>
      </c>
      <c r="D1971" s="36">
        <v>2.1888999999999998</v>
      </c>
      <c r="E1971"/>
    </row>
    <row r="1972" spans="1:5">
      <c r="A1972" s="18">
        <v>39400</v>
      </c>
      <c r="B1972" s="2">
        <v>2.2385000000000002</v>
      </c>
      <c r="C1972" s="3">
        <v>2.2526000000000002</v>
      </c>
      <c r="D1972" s="36">
        <v>2.2080000000000002</v>
      </c>
      <c r="E1972"/>
    </row>
    <row r="1973" spans="1:5">
      <c r="A1973" s="18">
        <v>39401</v>
      </c>
      <c r="B1973" s="2">
        <v>2.2389999999999999</v>
      </c>
      <c r="C1973" s="3">
        <v>2.2637</v>
      </c>
      <c r="D1973" s="36">
        <v>2.2189000000000001</v>
      </c>
      <c r="E1973"/>
    </row>
    <row r="1974" spans="1:5">
      <c r="A1974" s="18">
        <v>39402</v>
      </c>
      <c r="B1974" s="2">
        <v>2.2498</v>
      </c>
      <c r="C1974" s="3">
        <v>2.2627000000000002</v>
      </c>
      <c r="D1974" s="36">
        <v>2.2179000000000002</v>
      </c>
      <c r="E1974"/>
    </row>
    <row r="1975" spans="1:5">
      <c r="A1975" s="18">
        <v>39405</v>
      </c>
      <c r="B1975" s="2">
        <v>2.2526999999999999</v>
      </c>
      <c r="C1975" s="3">
        <v>2.2681</v>
      </c>
      <c r="D1975" s="36">
        <v>2.2231000000000001</v>
      </c>
      <c r="E1975"/>
    </row>
    <row r="1976" spans="1:5">
      <c r="A1976" s="18">
        <v>39406</v>
      </c>
      <c r="B1976" s="2">
        <v>2.2553999999999998</v>
      </c>
      <c r="C1976" s="3">
        <v>2.2711000000000001</v>
      </c>
      <c r="D1976" s="36">
        <v>2.2261000000000002</v>
      </c>
      <c r="E1976"/>
    </row>
    <row r="1977" spans="1:5">
      <c r="A1977" s="18">
        <v>39407</v>
      </c>
      <c r="B1977" s="2">
        <v>2.2566999999999999</v>
      </c>
      <c r="C1977" s="3">
        <v>2.2831000000000001</v>
      </c>
      <c r="D1977" s="36">
        <v>2.2378999999999998</v>
      </c>
      <c r="E1977"/>
    </row>
    <row r="1978" spans="1:5">
      <c r="A1978" s="18">
        <v>39408</v>
      </c>
      <c r="B1978" s="2">
        <v>2.2458</v>
      </c>
      <c r="C1978" s="3">
        <v>2.2791000000000001</v>
      </c>
      <c r="D1978" s="36">
        <v>2.2339000000000002</v>
      </c>
      <c r="E1978"/>
    </row>
    <row r="1979" spans="1:5">
      <c r="A1979" s="18">
        <v>39409</v>
      </c>
      <c r="B1979" s="2">
        <v>2.2603</v>
      </c>
      <c r="C1979" s="3">
        <v>2.2709999999999999</v>
      </c>
      <c r="D1979" s="36">
        <v>2.226</v>
      </c>
      <c r="E1979"/>
    </row>
    <row r="1980" spans="1:5">
      <c r="A1980" s="18">
        <v>39412</v>
      </c>
      <c r="B1980" s="2">
        <v>2.2292999999999998</v>
      </c>
      <c r="C1980" s="3">
        <v>2.2818000000000001</v>
      </c>
      <c r="D1980" s="36">
        <v>2.2366000000000001</v>
      </c>
      <c r="E1980"/>
    </row>
    <row r="1981" spans="1:5">
      <c r="A1981" s="18">
        <v>39413</v>
      </c>
      <c r="B1981" s="2">
        <v>2.2113999999999998</v>
      </c>
      <c r="C1981" s="3">
        <v>2.2395</v>
      </c>
      <c r="D1981" s="36">
        <v>2.1951000000000001</v>
      </c>
      <c r="E1981"/>
    </row>
    <row r="1982" spans="1:5">
      <c r="A1982" s="18">
        <v>39414</v>
      </c>
      <c r="B1982" s="2">
        <v>2.1943000000000001</v>
      </c>
      <c r="C1982" s="3">
        <v>2.2355</v>
      </c>
      <c r="D1982" s="36">
        <v>2.1913</v>
      </c>
      <c r="E1982"/>
    </row>
    <row r="1983" spans="1:5">
      <c r="A1983" s="18">
        <v>39415</v>
      </c>
      <c r="B1983" s="2">
        <v>2.1903000000000001</v>
      </c>
      <c r="C1983" s="3">
        <v>2.2025000000000001</v>
      </c>
      <c r="D1983" s="36">
        <v>2.1589</v>
      </c>
      <c r="E1983"/>
    </row>
    <row r="1984" spans="1:5">
      <c r="A1984" s="18">
        <v>39416</v>
      </c>
      <c r="B1984" s="2">
        <v>2.1907999999999999</v>
      </c>
      <c r="C1984" s="3">
        <v>2.2079</v>
      </c>
      <c r="D1984" s="36">
        <v>2.1640999999999999</v>
      </c>
      <c r="E1984"/>
    </row>
    <row r="1985" spans="1:5">
      <c r="A1985" s="18">
        <v>39419</v>
      </c>
      <c r="B1985" s="2">
        <v>2.1888000000000001</v>
      </c>
      <c r="C1985" s="3">
        <v>2.2141000000000002</v>
      </c>
      <c r="D1985" s="36">
        <v>2.1703000000000001</v>
      </c>
      <c r="E1985"/>
    </row>
    <row r="1986" spans="1:5">
      <c r="A1986" s="18">
        <v>39420</v>
      </c>
      <c r="B1986" s="2">
        <v>2.1749000000000001</v>
      </c>
      <c r="C1986" s="3">
        <v>2.1989000000000001</v>
      </c>
      <c r="D1986" s="36">
        <v>2.1553</v>
      </c>
      <c r="E1986"/>
    </row>
    <row r="1987" spans="1:5">
      <c r="A1987" s="18">
        <v>39421</v>
      </c>
      <c r="B1987" s="2">
        <v>2.1688000000000001</v>
      </c>
      <c r="C1987" s="3">
        <v>2.1958000000000002</v>
      </c>
      <c r="D1987" s="36">
        <v>2.1524000000000001</v>
      </c>
      <c r="E1987"/>
    </row>
    <row r="1988" spans="1:5">
      <c r="A1988" s="18">
        <v>39422</v>
      </c>
      <c r="B1988" s="2">
        <v>2.1616</v>
      </c>
      <c r="C1988" s="3">
        <v>2.1837</v>
      </c>
      <c r="D1988" s="36">
        <v>2.1404999999999998</v>
      </c>
      <c r="E1988"/>
    </row>
    <row r="1989" spans="1:5">
      <c r="A1989" s="18">
        <v>39423</v>
      </c>
      <c r="B1989" s="2">
        <v>2.1474000000000002</v>
      </c>
      <c r="C1989" s="3">
        <v>2.1808999999999998</v>
      </c>
      <c r="D1989" s="36">
        <v>2.1377000000000002</v>
      </c>
      <c r="E1989"/>
    </row>
    <row r="1990" spans="1:5">
      <c r="A1990" s="18">
        <v>39426</v>
      </c>
      <c r="B1990" s="2">
        <v>2.1524999999999999</v>
      </c>
      <c r="C1990" s="3">
        <v>2.1642000000000001</v>
      </c>
      <c r="D1990" s="36">
        <v>2.1214</v>
      </c>
      <c r="E1990"/>
    </row>
    <row r="1991" spans="1:5">
      <c r="A1991" s="18">
        <v>39427</v>
      </c>
      <c r="B1991" s="2">
        <v>2.1459000000000001</v>
      </c>
      <c r="C1991" s="3">
        <v>2.1558000000000002</v>
      </c>
      <c r="D1991" s="36">
        <v>2.1132</v>
      </c>
      <c r="E1991"/>
    </row>
    <row r="1992" spans="1:5">
      <c r="A1992" s="18">
        <v>39428</v>
      </c>
      <c r="B1992" s="2">
        <v>2.1585999999999999</v>
      </c>
      <c r="C1992" s="3">
        <v>2.1665999999999999</v>
      </c>
      <c r="D1992" s="36">
        <v>2.1236000000000002</v>
      </c>
      <c r="E1992"/>
    </row>
    <row r="1993" spans="1:5">
      <c r="A1993" s="18">
        <v>39429</v>
      </c>
      <c r="B1993" s="2">
        <v>2.1837</v>
      </c>
      <c r="C1993" s="3">
        <v>2.1966000000000001</v>
      </c>
      <c r="D1993" s="36">
        <v>2.1532</v>
      </c>
      <c r="E1993"/>
    </row>
    <row r="1994" spans="1:5">
      <c r="A1994" s="18">
        <v>39430</v>
      </c>
      <c r="B1994" s="2">
        <v>2.1800999999999999</v>
      </c>
      <c r="C1994" s="3">
        <v>2.2014</v>
      </c>
      <c r="D1994" s="36">
        <v>2.1577999999999999</v>
      </c>
      <c r="E1994"/>
    </row>
    <row r="1995" spans="1:5">
      <c r="A1995" s="18">
        <v>39433</v>
      </c>
      <c r="B1995" s="2">
        <v>2.1789999999999998</v>
      </c>
      <c r="C1995" s="3">
        <v>2.1983999999999999</v>
      </c>
      <c r="D1995" s="36">
        <v>2.1547999999999998</v>
      </c>
      <c r="E1995"/>
    </row>
    <row r="1996" spans="1:5">
      <c r="A1996" s="18">
        <v>39434</v>
      </c>
      <c r="B1996" s="2">
        <v>2.1840000000000002</v>
      </c>
      <c r="C1996" s="3">
        <v>2.1985999999999999</v>
      </c>
      <c r="D1996" s="36">
        <v>2.1549999999999998</v>
      </c>
      <c r="E1996"/>
    </row>
    <row r="1997" spans="1:5">
      <c r="A1997" s="18">
        <v>39435</v>
      </c>
      <c r="B1997" s="2">
        <v>2.1783999999999999</v>
      </c>
      <c r="C1997" s="3">
        <v>2.1996000000000002</v>
      </c>
      <c r="D1997" s="36">
        <v>2.1560000000000001</v>
      </c>
      <c r="E1997"/>
    </row>
    <row r="1998" spans="1:5">
      <c r="A1998" s="18">
        <v>39436</v>
      </c>
      <c r="B1998" s="2">
        <v>2.1707999999999998</v>
      </c>
      <c r="C1998" s="3">
        <v>2.2000999999999999</v>
      </c>
      <c r="D1998" s="36">
        <v>2.1564999999999999</v>
      </c>
      <c r="E1998"/>
    </row>
    <row r="1999" spans="1:5">
      <c r="A1999" s="18">
        <v>39437</v>
      </c>
      <c r="B1999" s="2">
        <v>2.1680999999999999</v>
      </c>
      <c r="C1999" s="3">
        <v>2.1924999999999999</v>
      </c>
      <c r="D1999" s="36">
        <v>2.1490999999999998</v>
      </c>
      <c r="E1999"/>
    </row>
    <row r="2000" spans="1:5">
      <c r="A2000" s="18">
        <v>39440</v>
      </c>
      <c r="B2000" s="2">
        <v>2.1694</v>
      </c>
      <c r="C2000" s="3">
        <v>2.1869000000000001</v>
      </c>
      <c r="D2000" s="36">
        <v>2.1435</v>
      </c>
      <c r="E2000"/>
    </row>
    <row r="2001" spans="1:5">
      <c r="A2001" s="18">
        <v>39443</v>
      </c>
      <c r="B2001" s="2">
        <v>2.1614</v>
      </c>
      <c r="C2001" s="3">
        <v>2.1903000000000001</v>
      </c>
      <c r="D2001" s="36">
        <v>2.1469</v>
      </c>
      <c r="E2001"/>
    </row>
    <row r="2002" spans="1:5">
      <c r="A2002" s="18">
        <v>39444</v>
      </c>
      <c r="B2002" s="2">
        <v>2.1737000000000002</v>
      </c>
      <c r="C2002" s="3">
        <v>2.1829999999999998</v>
      </c>
      <c r="D2002" s="37">
        <v>2.1398000000000001</v>
      </c>
      <c r="E2002"/>
    </row>
    <row r="2003" spans="1:5">
      <c r="A2003" s="18">
        <v>39447</v>
      </c>
      <c r="B2003" s="2">
        <v>2.1989000000000001</v>
      </c>
      <c r="C2003" s="3">
        <v>2.2071999999999998</v>
      </c>
      <c r="D2003" s="37">
        <v>2.1634000000000002</v>
      </c>
      <c r="E2003"/>
    </row>
    <row r="2004" spans="1:5">
      <c r="A2004" s="18">
        <v>39449</v>
      </c>
      <c r="B2004" s="2">
        <v>2.2033999999999998</v>
      </c>
      <c r="C2004" s="3">
        <v>2.2164000000000001</v>
      </c>
      <c r="D2004" s="37">
        <v>2.1726000000000001</v>
      </c>
      <c r="E2004"/>
    </row>
    <row r="2005" spans="1:5">
      <c r="A2005" s="18">
        <v>39450</v>
      </c>
      <c r="B2005" s="2">
        <v>2.1970000000000001</v>
      </c>
      <c r="C2005" s="3">
        <v>2.2248000000000001</v>
      </c>
      <c r="D2005" s="37">
        <v>2.1808000000000001</v>
      </c>
      <c r="E2005"/>
    </row>
    <row r="2006" spans="1:5">
      <c r="A2006" s="18">
        <v>39451</v>
      </c>
      <c r="B2006" s="2">
        <v>2.1926000000000001</v>
      </c>
      <c r="C2006" s="3">
        <v>2.2229999999999999</v>
      </c>
      <c r="D2006" s="37">
        <v>2.1789999999999998</v>
      </c>
      <c r="E2006"/>
    </row>
    <row r="2007" spans="1:5">
      <c r="A2007" s="18">
        <v>39454</v>
      </c>
      <c r="B2007" s="2">
        <v>2.1964000000000001</v>
      </c>
      <c r="C2007" s="3">
        <v>2.2094999999999998</v>
      </c>
      <c r="D2007" s="37">
        <v>2.1657000000000002</v>
      </c>
      <c r="E2007"/>
    </row>
    <row r="2008" spans="1:5">
      <c r="A2008" s="18">
        <v>39455</v>
      </c>
      <c r="B2008" s="2">
        <v>2.2000000000000002</v>
      </c>
      <c r="C2008" s="3">
        <v>2.2219000000000002</v>
      </c>
      <c r="D2008" s="37">
        <v>2.1779000000000002</v>
      </c>
      <c r="E2008"/>
    </row>
    <row r="2009" spans="1:5">
      <c r="A2009" s="18">
        <v>39456</v>
      </c>
      <c r="B2009" s="2">
        <v>2.1979000000000002</v>
      </c>
      <c r="C2009" s="3">
        <v>2.2208000000000001</v>
      </c>
      <c r="D2009" s="37">
        <v>2.1768000000000001</v>
      </c>
      <c r="E2009"/>
    </row>
    <row r="2010" spans="1:5">
      <c r="A2010" s="18">
        <v>39457</v>
      </c>
      <c r="B2010" s="2">
        <v>2.2044000000000001</v>
      </c>
      <c r="C2010" s="3">
        <v>2.2191000000000001</v>
      </c>
      <c r="D2010" s="37">
        <v>2.1751</v>
      </c>
      <c r="E2010"/>
    </row>
    <row r="2011" spans="1:5">
      <c r="A2011" s="18">
        <v>39458</v>
      </c>
      <c r="B2011" s="2">
        <v>2.2023999999999999</v>
      </c>
      <c r="C2011" s="3">
        <v>2.2206000000000001</v>
      </c>
      <c r="D2011" s="37">
        <v>2.1766000000000001</v>
      </c>
      <c r="E2011"/>
    </row>
    <row r="2012" spans="1:5">
      <c r="A2012" s="18">
        <v>39461</v>
      </c>
      <c r="B2012" s="2">
        <v>2.2302</v>
      </c>
      <c r="C2012" s="3">
        <v>2.2303999999999999</v>
      </c>
      <c r="D2012" s="37">
        <v>2.1861999999999999</v>
      </c>
      <c r="E2012"/>
    </row>
    <row r="2013" spans="1:5">
      <c r="A2013" s="18">
        <v>39462</v>
      </c>
      <c r="B2013" s="2">
        <v>2.2240000000000002</v>
      </c>
      <c r="C2013" s="3">
        <v>2.2492000000000001</v>
      </c>
      <c r="D2013" s="37">
        <v>2.2046000000000001</v>
      </c>
      <c r="E2013"/>
    </row>
    <row r="2014" spans="1:5">
      <c r="A2014" s="18">
        <v>39463</v>
      </c>
      <c r="B2014" s="2">
        <v>2.2465000000000002</v>
      </c>
      <c r="C2014" s="3">
        <v>2.2486000000000002</v>
      </c>
      <c r="D2014" s="37">
        <v>2.2040000000000002</v>
      </c>
      <c r="E2014"/>
    </row>
    <row r="2015" spans="1:5">
      <c r="A2015" s="18">
        <v>39464</v>
      </c>
      <c r="B2015" s="2">
        <v>2.2753000000000001</v>
      </c>
      <c r="C2015" s="3">
        <v>2.2675999999999998</v>
      </c>
      <c r="D2015" s="37">
        <v>2.2225999999999999</v>
      </c>
      <c r="E2015"/>
    </row>
    <row r="2016" spans="1:5">
      <c r="A2016" s="18">
        <v>39465</v>
      </c>
      <c r="B2016" s="2">
        <v>2.2827000000000002</v>
      </c>
      <c r="C2016" s="3">
        <v>2.2991999999999999</v>
      </c>
      <c r="D2016" s="37">
        <v>2.2536</v>
      </c>
      <c r="E2016"/>
    </row>
    <row r="2017" spans="1:5">
      <c r="A2017" s="18">
        <v>39468</v>
      </c>
      <c r="B2017" s="2">
        <v>2.2709999999999999</v>
      </c>
      <c r="C2017" s="3">
        <v>2.2921</v>
      </c>
      <c r="D2017" s="37">
        <v>2.2467000000000001</v>
      </c>
      <c r="E2017"/>
    </row>
    <row r="2018" spans="1:5">
      <c r="A2018" s="18">
        <v>39469</v>
      </c>
      <c r="B2018" s="2">
        <v>2.2730999999999999</v>
      </c>
      <c r="C2018" s="3">
        <v>2.3138000000000001</v>
      </c>
      <c r="D2018" s="37">
        <v>2.2679999999999998</v>
      </c>
      <c r="E2018"/>
    </row>
    <row r="2019" spans="1:5">
      <c r="A2019" s="18">
        <v>39470</v>
      </c>
      <c r="B2019" s="2">
        <v>2.2433000000000001</v>
      </c>
      <c r="C2019" s="3">
        <v>2.2795000000000001</v>
      </c>
      <c r="D2019" s="37">
        <v>2.2343000000000002</v>
      </c>
      <c r="E2019"/>
    </row>
    <row r="2020" spans="1:5">
      <c r="A2020" s="18">
        <v>39471</v>
      </c>
      <c r="B2020" s="2">
        <v>2.2565</v>
      </c>
      <c r="C2020" s="3">
        <v>2.2605</v>
      </c>
      <c r="D2020" s="37">
        <v>2.2157</v>
      </c>
      <c r="E2020"/>
    </row>
    <row r="2021" spans="1:5">
      <c r="A2021" s="18">
        <v>39472</v>
      </c>
      <c r="B2021" s="2">
        <v>2.2416</v>
      </c>
      <c r="C2021" s="3">
        <v>2.2696000000000001</v>
      </c>
      <c r="D2021" s="37">
        <v>2.2246000000000001</v>
      </c>
      <c r="E2021"/>
    </row>
    <row r="2022" spans="1:5">
      <c r="A2022" s="18">
        <v>39475</v>
      </c>
      <c r="B2022" s="2">
        <v>2.2444999999999999</v>
      </c>
      <c r="C2022" s="3">
        <v>2.2692000000000001</v>
      </c>
      <c r="D2022" s="37">
        <v>2.2242000000000002</v>
      </c>
      <c r="E2022"/>
    </row>
    <row r="2023" spans="1:5">
      <c r="A2023" s="18">
        <v>39476</v>
      </c>
      <c r="B2023" s="2">
        <v>2.2562000000000002</v>
      </c>
      <c r="C2023" s="3">
        <v>2.2606000000000002</v>
      </c>
      <c r="D2023" s="37">
        <v>2.2158000000000002</v>
      </c>
      <c r="E2023"/>
    </row>
    <row r="2024" spans="1:5">
      <c r="A2024" s="18">
        <v>39477</v>
      </c>
      <c r="B2024" s="2">
        <v>2.2418</v>
      </c>
      <c r="C2024" s="3">
        <v>2.2783000000000002</v>
      </c>
      <c r="D2024" s="37">
        <v>2.2330999999999999</v>
      </c>
      <c r="E2024"/>
    </row>
    <row r="2025" spans="1:5">
      <c r="A2025" s="18">
        <v>39478</v>
      </c>
      <c r="B2025" s="2">
        <v>2.2079</v>
      </c>
      <c r="C2025" s="3">
        <v>2.2604000000000002</v>
      </c>
      <c r="D2025" s="37">
        <v>2.2155999999999998</v>
      </c>
      <c r="E2025"/>
    </row>
    <row r="2026" spans="1:5">
      <c r="A2026" s="18">
        <v>39479</v>
      </c>
      <c r="B2026" s="2">
        <v>2.2097000000000002</v>
      </c>
      <c r="C2026" s="3">
        <v>2.2320000000000002</v>
      </c>
      <c r="D2026" s="37">
        <v>2.1878000000000002</v>
      </c>
      <c r="E2026"/>
    </row>
    <row r="2027" spans="1:5">
      <c r="A2027" s="18">
        <v>39482</v>
      </c>
      <c r="B2027" s="2">
        <v>2.2385000000000002</v>
      </c>
      <c r="C2027" s="3">
        <v>2.2444000000000002</v>
      </c>
      <c r="D2027" s="37">
        <v>2.2000000000000002</v>
      </c>
      <c r="E2027"/>
    </row>
    <row r="2028" spans="1:5">
      <c r="A2028" s="18">
        <v>39483</v>
      </c>
      <c r="B2028" s="2">
        <v>2.2448999999999999</v>
      </c>
      <c r="C2028" s="3">
        <v>2.2645</v>
      </c>
      <c r="D2028" s="37">
        <v>2.2197</v>
      </c>
      <c r="E2028"/>
    </row>
    <row r="2029" spans="1:5">
      <c r="A2029" s="18">
        <v>39484</v>
      </c>
      <c r="B2029" s="2">
        <v>2.2595999999999998</v>
      </c>
      <c r="C2029" s="3">
        <v>2.2806000000000002</v>
      </c>
      <c r="D2029" s="37">
        <v>2.2353999999999998</v>
      </c>
      <c r="E2029"/>
    </row>
    <row r="2030" spans="1:5">
      <c r="A2030" s="18">
        <v>39485</v>
      </c>
      <c r="B2030" s="2">
        <v>2.2715999999999998</v>
      </c>
      <c r="C2030" s="3">
        <v>2.2845</v>
      </c>
      <c r="D2030" s="37">
        <v>2.2393000000000001</v>
      </c>
      <c r="E2030"/>
    </row>
    <row r="2031" spans="1:5">
      <c r="A2031" s="18">
        <v>39486</v>
      </c>
      <c r="B2031" s="2">
        <v>2.2581000000000002</v>
      </c>
      <c r="C2031" s="3">
        <v>2.2852999999999999</v>
      </c>
      <c r="D2031" s="37">
        <v>2.2401</v>
      </c>
      <c r="E2031"/>
    </row>
    <row r="2032" spans="1:5">
      <c r="A2032" s="18">
        <v>39489</v>
      </c>
      <c r="B2032" s="2">
        <v>2.2402000000000002</v>
      </c>
      <c r="C2032" s="3">
        <v>2.2703000000000002</v>
      </c>
      <c r="D2032" s="37">
        <v>2.2252999999999998</v>
      </c>
      <c r="E2032"/>
    </row>
    <row r="2033" spans="1:5">
      <c r="A2033" s="18">
        <v>39490</v>
      </c>
      <c r="B2033" s="2">
        <v>2.2208000000000001</v>
      </c>
      <c r="C2033" s="3">
        <v>2.2501000000000002</v>
      </c>
      <c r="D2033" s="37">
        <v>2.2054999999999998</v>
      </c>
      <c r="E2033"/>
    </row>
    <row r="2034" spans="1:5">
      <c r="A2034" s="18">
        <v>39491</v>
      </c>
      <c r="B2034" s="2">
        <v>2.2342</v>
      </c>
      <c r="C2034" s="3">
        <v>2.2450999999999999</v>
      </c>
      <c r="D2034" s="37">
        <v>2.2006999999999999</v>
      </c>
      <c r="E2034"/>
    </row>
    <row r="2035" spans="1:5">
      <c r="A2035" s="18">
        <v>39492</v>
      </c>
      <c r="B2035" s="2">
        <v>2.2210000000000001</v>
      </c>
      <c r="C2035" s="3">
        <v>2.2587999999999999</v>
      </c>
      <c r="D2035" s="37">
        <v>2.214</v>
      </c>
      <c r="E2035"/>
    </row>
    <row r="2036" spans="1:5">
      <c r="A2036" s="18">
        <v>39493</v>
      </c>
      <c r="B2036" s="2">
        <v>2.2172000000000001</v>
      </c>
      <c r="C2036" s="3">
        <v>2.2368000000000001</v>
      </c>
      <c r="D2036" s="37">
        <v>2.1926000000000001</v>
      </c>
      <c r="E2036"/>
    </row>
    <row r="2037" spans="1:5">
      <c r="A2037" s="18">
        <v>39496</v>
      </c>
      <c r="B2037" s="2">
        <v>2.2195999999999998</v>
      </c>
      <c r="C2037" s="3">
        <v>2.2378</v>
      </c>
      <c r="D2037" s="37">
        <v>2.1934</v>
      </c>
      <c r="E2037"/>
    </row>
    <row r="2038" spans="1:5">
      <c r="A2038" s="18">
        <v>39497</v>
      </c>
      <c r="B2038" s="2">
        <v>2.2090000000000001</v>
      </c>
      <c r="C2038" s="3">
        <v>2.2427000000000001</v>
      </c>
      <c r="D2038" s="37">
        <v>2.1983000000000001</v>
      </c>
      <c r="E2038"/>
    </row>
    <row r="2039" spans="1:5">
      <c r="A2039" s="18">
        <v>39498</v>
      </c>
      <c r="B2039" s="2">
        <v>2.2155</v>
      </c>
      <c r="C2039" s="3">
        <v>2.2216</v>
      </c>
      <c r="D2039" s="37">
        <v>2.1776</v>
      </c>
      <c r="E2039"/>
    </row>
    <row r="2040" spans="1:5">
      <c r="A2040" s="18">
        <v>39499</v>
      </c>
      <c r="B2040" s="2">
        <v>2.206</v>
      </c>
      <c r="C2040" s="3">
        <v>2.2376</v>
      </c>
      <c r="D2040" s="37">
        <v>2.1932</v>
      </c>
      <c r="E2040"/>
    </row>
    <row r="2041" spans="1:5">
      <c r="A2041" s="18">
        <v>39500</v>
      </c>
      <c r="B2041" s="2">
        <v>2.1871</v>
      </c>
      <c r="C2041" s="3">
        <v>2.2225999999999999</v>
      </c>
      <c r="D2041" s="37">
        <v>2.1785999999999999</v>
      </c>
      <c r="E2041"/>
    </row>
    <row r="2042" spans="1:5">
      <c r="A2042" s="18">
        <v>39503</v>
      </c>
      <c r="B2042" s="2">
        <v>2.1993</v>
      </c>
      <c r="C2042" s="3">
        <v>2.2103000000000002</v>
      </c>
      <c r="D2042" s="37">
        <v>2.1665000000000001</v>
      </c>
      <c r="E2042"/>
    </row>
    <row r="2043" spans="1:5">
      <c r="A2043" s="18">
        <v>39504</v>
      </c>
      <c r="B2043" s="2">
        <v>2.1941000000000002</v>
      </c>
      <c r="C2043" s="3">
        <v>2.2185000000000001</v>
      </c>
      <c r="D2043" s="37">
        <v>2.1745000000000001</v>
      </c>
      <c r="E2043"/>
    </row>
    <row r="2044" spans="1:5">
      <c r="A2044" s="18">
        <v>39505</v>
      </c>
      <c r="B2044" s="2">
        <v>2.2082999999999999</v>
      </c>
      <c r="C2044" s="3">
        <v>2.2187999999999999</v>
      </c>
      <c r="D2044" s="37">
        <v>2.1747999999999998</v>
      </c>
      <c r="E2044"/>
    </row>
    <row r="2045" spans="1:5">
      <c r="A2045" s="18">
        <v>39506</v>
      </c>
      <c r="B2045" s="2">
        <v>2.2402000000000002</v>
      </c>
      <c r="C2045" s="3">
        <v>2.2399</v>
      </c>
      <c r="D2045" s="37">
        <v>2.1955</v>
      </c>
      <c r="E2045"/>
    </row>
    <row r="2046" spans="1:5">
      <c r="A2046" s="18">
        <v>39507</v>
      </c>
      <c r="B2046" s="2">
        <v>2.2303000000000002</v>
      </c>
      <c r="C2046" s="3">
        <v>2.2570000000000001</v>
      </c>
      <c r="D2046" s="37">
        <v>2.2124000000000001</v>
      </c>
      <c r="E2046"/>
    </row>
    <row r="2047" spans="1:5">
      <c r="A2047" s="18">
        <v>39510</v>
      </c>
      <c r="B2047" s="2">
        <v>2.2320000000000002</v>
      </c>
      <c r="C2047" s="3">
        <v>2.2608999999999999</v>
      </c>
      <c r="D2047" s="37">
        <v>2.2161</v>
      </c>
      <c r="E2047"/>
    </row>
    <row r="2048" spans="1:5">
      <c r="A2048" s="18">
        <v>39511</v>
      </c>
      <c r="B2048" s="2">
        <v>2.2372999999999998</v>
      </c>
      <c r="C2048" s="3">
        <v>2.2614000000000001</v>
      </c>
      <c r="D2048" s="37">
        <v>2.2166000000000001</v>
      </c>
      <c r="E2048"/>
    </row>
    <row r="2049" spans="1:5">
      <c r="A2049" s="18">
        <v>39512</v>
      </c>
      <c r="B2049" s="2">
        <v>2.2722000000000002</v>
      </c>
      <c r="C2049" s="3">
        <v>2.2707999999999999</v>
      </c>
      <c r="D2049" s="37">
        <v>2.2258</v>
      </c>
      <c r="E2049"/>
    </row>
    <row r="2050" spans="1:5">
      <c r="A2050" s="18">
        <v>39513</v>
      </c>
      <c r="B2050" s="2">
        <v>2.2717000000000001</v>
      </c>
      <c r="C2050" s="3">
        <v>2.2837999999999998</v>
      </c>
      <c r="D2050" s="37">
        <v>2.2385999999999999</v>
      </c>
      <c r="E2050"/>
    </row>
    <row r="2051" spans="1:5">
      <c r="A2051" s="18">
        <v>39514</v>
      </c>
      <c r="B2051" s="2">
        <v>2.2593000000000001</v>
      </c>
      <c r="C2051" s="3">
        <v>2.2936999999999999</v>
      </c>
      <c r="D2051" s="37">
        <v>2.2483</v>
      </c>
      <c r="E2051"/>
    </row>
    <row r="2052" spans="1:5">
      <c r="A2052" s="18">
        <v>39517</v>
      </c>
      <c r="B2052" s="2">
        <v>2.2246000000000001</v>
      </c>
      <c r="C2052" s="3">
        <v>2.2584</v>
      </c>
      <c r="D2052" s="37">
        <v>2.2136</v>
      </c>
      <c r="E2052"/>
    </row>
    <row r="2053" spans="1:5">
      <c r="A2053" s="18">
        <v>39518</v>
      </c>
      <c r="B2053" s="2">
        <v>2.2547999999999999</v>
      </c>
      <c r="C2053" s="3">
        <v>2.2541000000000002</v>
      </c>
      <c r="D2053" s="37">
        <v>2.2094999999999998</v>
      </c>
      <c r="E2053"/>
    </row>
    <row r="2054" spans="1:5">
      <c r="A2054" s="18">
        <v>39519</v>
      </c>
      <c r="B2054" s="2">
        <v>2.2435999999999998</v>
      </c>
      <c r="C2054" s="3">
        <v>2.2770000000000001</v>
      </c>
      <c r="D2054" s="37">
        <v>2.2320000000000002</v>
      </c>
      <c r="E2054"/>
    </row>
    <row r="2055" spans="1:5">
      <c r="A2055" s="18">
        <v>39520</v>
      </c>
      <c r="B2055" s="2">
        <v>2.2957000000000001</v>
      </c>
      <c r="C2055" s="3">
        <v>2.2719</v>
      </c>
      <c r="D2055" s="37">
        <v>2.2269000000000001</v>
      </c>
      <c r="E2055"/>
    </row>
    <row r="2056" spans="1:5">
      <c r="A2056" s="18">
        <v>39521</v>
      </c>
      <c r="B2056" s="2">
        <v>2.2726999999999999</v>
      </c>
      <c r="C2056" s="3">
        <v>2.2999999999999998</v>
      </c>
      <c r="D2056" s="37">
        <v>2.2544</v>
      </c>
      <c r="E2056"/>
    </row>
    <row r="2057" spans="1:5">
      <c r="A2057" s="18">
        <v>39524</v>
      </c>
      <c r="B2057" s="2">
        <v>2.2646000000000002</v>
      </c>
      <c r="C2057" s="3">
        <v>2.2877999999999998</v>
      </c>
      <c r="D2057" s="37">
        <v>2.2423999999999999</v>
      </c>
      <c r="E2057"/>
    </row>
    <row r="2058" spans="1:5">
      <c r="A2058" s="18">
        <v>39525</v>
      </c>
      <c r="B2058" s="2">
        <v>2.2530000000000001</v>
      </c>
      <c r="C2058" s="3">
        <v>2.2829000000000002</v>
      </c>
      <c r="D2058" s="37">
        <v>2.2376999999999998</v>
      </c>
      <c r="E2058"/>
    </row>
    <row r="2059" spans="1:5">
      <c r="A2059" s="18">
        <v>39526</v>
      </c>
      <c r="B2059" s="2">
        <v>2.2675000000000001</v>
      </c>
      <c r="C2059" s="3">
        <v>2.2823000000000002</v>
      </c>
      <c r="D2059" s="37">
        <v>2.2370999999999999</v>
      </c>
      <c r="E2059"/>
    </row>
    <row r="2060" spans="1:5">
      <c r="A2060" s="18">
        <v>39527</v>
      </c>
      <c r="B2060" s="2">
        <v>2.2391999999999999</v>
      </c>
      <c r="C2060" s="3">
        <v>2.2902</v>
      </c>
      <c r="D2060" s="37">
        <v>2.2448000000000001</v>
      </c>
      <c r="E2060"/>
    </row>
    <row r="2061" spans="1:5">
      <c r="A2061" s="18">
        <v>39532</v>
      </c>
      <c r="B2061" s="2">
        <v>2.2486000000000002</v>
      </c>
      <c r="C2061" s="3">
        <v>2.2654999999999998</v>
      </c>
      <c r="D2061" s="37">
        <v>2.2206999999999999</v>
      </c>
      <c r="E2061"/>
    </row>
    <row r="2062" spans="1:5">
      <c r="A2062" s="18">
        <v>39533</v>
      </c>
      <c r="B2062" s="2">
        <v>2.2441</v>
      </c>
      <c r="C2062" s="3">
        <v>2.2721</v>
      </c>
      <c r="D2062" s="37">
        <v>2.2271000000000001</v>
      </c>
      <c r="E2062"/>
    </row>
    <row r="2063" spans="1:5">
      <c r="A2063" s="18">
        <v>39534</v>
      </c>
      <c r="B2063" s="2">
        <v>2.2444000000000002</v>
      </c>
      <c r="C2063" s="3">
        <v>2.2723</v>
      </c>
      <c r="D2063" s="37">
        <v>2.2273000000000001</v>
      </c>
      <c r="E2063"/>
    </row>
    <row r="2064" spans="1:5">
      <c r="A2064" s="18">
        <v>39535</v>
      </c>
      <c r="B2064" s="2">
        <v>2.2446000000000002</v>
      </c>
      <c r="C2064" s="3">
        <v>2.2637999999999998</v>
      </c>
      <c r="D2064" s="37">
        <v>2.2189999999999999</v>
      </c>
      <c r="E2064"/>
    </row>
    <row r="2065" spans="1:5">
      <c r="A2065" s="18">
        <v>39538</v>
      </c>
      <c r="B2065" s="2">
        <v>2.2309999999999999</v>
      </c>
      <c r="C2065" s="3">
        <v>2.2610999999999999</v>
      </c>
      <c r="D2065" s="37">
        <v>2.2162999999999999</v>
      </c>
      <c r="E2065"/>
    </row>
    <row r="2066" spans="1:5">
      <c r="A2066" s="18">
        <v>39539</v>
      </c>
      <c r="B2066" s="2">
        <v>2.21</v>
      </c>
      <c r="C2066" s="3">
        <v>2.2488000000000001</v>
      </c>
      <c r="D2066" s="37">
        <v>2.2042000000000002</v>
      </c>
      <c r="E2066"/>
    </row>
    <row r="2067" spans="1:5">
      <c r="A2067" s="18">
        <v>39540</v>
      </c>
      <c r="B2067" s="2">
        <v>2.1972</v>
      </c>
      <c r="C2067" s="3">
        <v>2.2311999999999999</v>
      </c>
      <c r="D2067" s="37">
        <v>2.1869999999999998</v>
      </c>
      <c r="E2067"/>
    </row>
    <row r="2068" spans="1:5">
      <c r="A2068" s="18">
        <v>39541</v>
      </c>
      <c r="B2068" s="2">
        <v>2.1996000000000002</v>
      </c>
      <c r="C2068" s="3">
        <v>2.2231000000000001</v>
      </c>
      <c r="D2068" s="37">
        <v>2.1791</v>
      </c>
      <c r="E2068"/>
    </row>
    <row r="2069" spans="1:5">
      <c r="A2069" s="18">
        <v>39542</v>
      </c>
      <c r="B2069" s="2">
        <v>2.1762999999999999</v>
      </c>
      <c r="C2069" s="3">
        <v>2.2237</v>
      </c>
      <c r="D2069" s="37">
        <v>2.1797</v>
      </c>
      <c r="E2069"/>
    </row>
    <row r="2070" spans="1:5">
      <c r="A2070" s="18">
        <v>39545</v>
      </c>
      <c r="B2070" s="2">
        <v>2.1816</v>
      </c>
      <c r="C2070" s="3">
        <v>2.1915</v>
      </c>
      <c r="D2070" s="37">
        <v>2.1480999999999999</v>
      </c>
      <c r="E2070"/>
    </row>
    <row r="2071" spans="1:5">
      <c r="A2071" s="18">
        <v>39546</v>
      </c>
      <c r="B2071" s="2">
        <v>2.1728999999999998</v>
      </c>
      <c r="C2071" s="3">
        <v>2.1962999999999999</v>
      </c>
      <c r="D2071" s="37">
        <v>2.1528999999999998</v>
      </c>
      <c r="E2071"/>
    </row>
    <row r="2072" spans="1:5">
      <c r="A2072" s="18">
        <v>39547</v>
      </c>
      <c r="B2072" s="2">
        <v>2.1924000000000001</v>
      </c>
      <c r="C2072" s="3">
        <v>2.1924000000000001</v>
      </c>
      <c r="D2072" s="37">
        <v>2.149</v>
      </c>
      <c r="E2072"/>
    </row>
    <row r="2073" spans="1:5">
      <c r="A2073" s="18">
        <v>39548</v>
      </c>
      <c r="B2073" s="2">
        <v>2.1532</v>
      </c>
      <c r="C2073" s="3">
        <v>2.2086000000000001</v>
      </c>
      <c r="D2073" s="37">
        <v>2.1648000000000001</v>
      </c>
      <c r="E2073"/>
    </row>
    <row r="2074" spans="1:5">
      <c r="A2074" s="18">
        <v>39549</v>
      </c>
      <c r="B2074" s="2">
        <v>2.17</v>
      </c>
      <c r="C2074" s="3">
        <v>2.1926999999999999</v>
      </c>
      <c r="D2074" s="37">
        <v>2.1493000000000002</v>
      </c>
      <c r="E2074"/>
    </row>
    <row r="2075" spans="1:5">
      <c r="A2075" s="18">
        <v>39552</v>
      </c>
      <c r="B2075" s="2">
        <v>2.157</v>
      </c>
      <c r="C2075" s="3">
        <v>2.1776</v>
      </c>
      <c r="D2075" s="37">
        <v>2.1343999999999999</v>
      </c>
      <c r="E2075"/>
    </row>
    <row r="2076" spans="1:5">
      <c r="A2076" s="18">
        <v>39553</v>
      </c>
      <c r="B2076" s="2">
        <v>2.1436999999999999</v>
      </c>
      <c r="C2076" s="3">
        <v>2.1724999999999999</v>
      </c>
      <c r="D2076" s="37">
        <v>2.1295000000000002</v>
      </c>
      <c r="E2076"/>
    </row>
    <row r="2077" spans="1:5">
      <c r="A2077" s="18">
        <v>39554</v>
      </c>
      <c r="B2077" s="2">
        <v>2.1528999999999998</v>
      </c>
      <c r="C2077" s="3">
        <v>2.1717</v>
      </c>
      <c r="D2077" s="37">
        <v>2.1286999999999998</v>
      </c>
      <c r="E2077"/>
    </row>
    <row r="2078" spans="1:5">
      <c r="A2078" s="18">
        <v>39555</v>
      </c>
      <c r="B2078" s="2">
        <v>2.1377000000000002</v>
      </c>
      <c r="C2078" s="3">
        <v>2.1629999999999998</v>
      </c>
      <c r="D2078" s="37">
        <v>2.1202000000000001</v>
      </c>
      <c r="E2078"/>
    </row>
    <row r="2079" spans="1:5">
      <c r="A2079" s="18">
        <v>39556</v>
      </c>
      <c r="B2079" s="2">
        <v>2.1333000000000002</v>
      </c>
      <c r="C2079" s="3">
        <v>2.1444999999999999</v>
      </c>
      <c r="D2079" s="37">
        <v>2.1021000000000001</v>
      </c>
      <c r="E2079"/>
    </row>
    <row r="2080" spans="1:5">
      <c r="A2080" s="18">
        <v>39559</v>
      </c>
      <c r="B2080" s="2">
        <v>2.1278000000000001</v>
      </c>
      <c r="C2080" s="3">
        <v>2.1469</v>
      </c>
      <c r="D2080" s="37">
        <v>2.1042999999999998</v>
      </c>
      <c r="E2080"/>
    </row>
    <row r="2081" spans="1:5">
      <c r="A2081" s="18">
        <v>39560</v>
      </c>
      <c r="B2081" s="2">
        <v>2.1198000000000001</v>
      </c>
      <c r="C2081" s="3">
        <v>2.1472000000000002</v>
      </c>
      <c r="D2081" s="37">
        <v>2.1046</v>
      </c>
      <c r="E2081"/>
    </row>
    <row r="2082" spans="1:5">
      <c r="A2082" s="18">
        <v>39561</v>
      </c>
      <c r="B2082" s="2">
        <v>2.1192000000000002</v>
      </c>
      <c r="C2082" s="3">
        <v>2.1435</v>
      </c>
      <c r="D2082" s="37">
        <v>2.1011000000000002</v>
      </c>
      <c r="E2082"/>
    </row>
    <row r="2083" spans="1:5">
      <c r="A2083" s="18">
        <v>39562</v>
      </c>
      <c r="B2083" s="2">
        <v>2.1196000000000002</v>
      </c>
      <c r="C2083" s="3">
        <v>2.1309999999999998</v>
      </c>
      <c r="D2083" s="37">
        <v>2.0888</v>
      </c>
      <c r="E2083"/>
    </row>
    <row r="2084" spans="1:5">
      <c r="A2084" s="18">
        <v>39563</v>
      </c>
      <c r="B2084" s="2">
        <v>2.1294</v>
      </c>
      <c r="C2084" s="3">
        <v>2.1410999999999998</v>
      </c>
      <c r="D2084" s="37">
        <v>2.0987</v>
      </c>
      <c r="E2084"/>
    </row>
    <row r="2085" spans="1:5">
      <c r="A2085" s="18">
        <v>39566</v>
      </c>
      <c r="B2085" s="2">
        <v>2.1337000000000002</v>
      </c>
      <c r="C2085" s="3">
        <v>2.149</v>
      </c>
      <c r="D2085" s="37">
        <v>2.1063999999999998</v>
      </c>
      <c r="E2085"/>
    </row>
    <row r="2086" spans="1:5">
      <c r="A2086" s="18">
        <v>39567</v>
      </c>
      <c r="B2086" s="2">
        <v>2.1436999999999999</v>
      </c>
      <c r="C2086" s="3">
        <v>2.1581000000000001</v>
      </c>
      <c r="D2086" s="37">
        <v>2.1153</v>
      </c>
      <c r="E2086"/>
    </row>
    <row r="2087" spans="1:5">
      <c r="A2087" s="18">
        <v>39568</v>
      </c>
      <c r="B2087" s="2">
        <v>2.1269</v>
      </c>
      <c r="C2087" s="3">
        <v>2.1568999999999998</v>
      </c>
      <c r="D2087" s="37">
        <v>2.1141000000000001</v>
      </c>
      <c r="E2087"/>
    </row>
    <row r="2088" spans="1:5">
      <c r="A2088" s="18">
        <v>39569</v>
      </c>
      <c r="B2088" s="2">
        <v>2.1099000000000001</v>
      </c>
      <c r="C2088" s="3">
        <v>2.1482000000000001</v>
      </c>
      <c r="D2088" s="37">
        <v>2.1055999999999999</v>
      </c>
      <c r="E2088"/>
    </row>
    <row r="2089" spans="1:5">
      <c r="A2089" s="18">
        <v>39570</v>
      </c>
      <c r="B2089" s="2">
        <v>2.1126</v>
      </c>
      <c r="C2089" s="3">
        <v>2.1301000000000001</v>
      </c>
      <c r="D2089" s="37">
        <v>2.0878999999999999</v>
      </c>
      <c r="E2089"/>
    </row>
    <row r="2090" spans="1:5">
      <c r="A2090" s="18">
        <v>39574</v>
      </c>
      <c r="B2090" s="2">
        <v>2.101</v>
      </c>
      <c r="C2090" s="3">
        <v>2.1334</v>
      </c>
      <c r="D2090" s="37">
        <v>2.0912000000000002</v>
      </c>
      <c r="E2090"/>
    </row>
    <row r="2091" spans="1:5">
      <c r="A2091" s="18">
        <v>39575</v>
      </c>
      <c r="B2091" s="2">
        <v>2.1133999999999999</v>
      </c>
      <c r="C2091" s="3">
        <v>2.1196999999999999</v>
      </c>
      <c r="D2091" s="37">
        <v>2.0777000000000001</v>
      </c>
      <c r="E2091"/>
    </row>
    <row r="2092" spans="1:5">
      <c r="A2092" s="18">
        <v>39576</v>
      </c>
      <c r="B2092" s="2">
        <v>2.1105999999999998</v>
      </c>
      <c r="C2092" s="3">
        <v>2.1309999999999998</v>
      </c>
      <c r="D2092" s="37">
        <v>2.0888</v>
      </c>
      <c r="E2092"/>
    </row>
    <row r="2093" spans="1:5">
      <c r="A2093" s="18">
        <v>39577</v>
      </c>
      <c r="B2093" s="2">
        <v>2.0979000000000001</v>
      </c>
      <c r="C2093" s="3">
        <v>2.1267</v>
      </c>
      <c r="D2093" s="37">
        <v>2.0844999999999998</v>
      </c>
      <c r="E2093"/>
    </row>
    <row r="2094" spans="1:5">
      <c r="A2094" s="18">
        <v>39580</v>
      </c>
      <c r="B2094" s="2">
        <v>2.0889000000000002</v>
      </c>
      <c r="C2094" s="3">
        <v>2.1107999999999998</v>
      </c>
      <c r="D2094" s="37">
        <v>2.069</v>
      </c>
      <c r="E2094"/>
    </row>
    <row r="2095" spans="1:5">
      <c r="A2095" s="18">
        <v>39581</v>
      </c>
      <c r="B2095" s="2">
        <v>2.0777999999999999</v>
      </c>
      <c r="C2095" s="3">
        <v>2.0985</v>
      </c>
      <c r="D2095" s="37">
        <v>2.0569000000000002</v>
      </c>
      <c r="E2095"/>
    </row>
    <row r="2096" spans="1:5">
      <c r="A2096" s="18">
        <v>39582</v>
      </c>
      <c r="B2096" s="2">
        <v>2.0815000000000001</v>
      </c>
      <c r="C2096" s="3">
        <v>2.0996000000000001</v>
      </c>
      <c r="D2096" s="37">
        <v>2.0579999999999998</v>
      </c>
      <c r="E2096"/>
    </row>
    <row r="2097" spans="1:5">
      <c r="A2097" s="18">
        <v>39583</v>
      </c>
      <c r="B2097" s="2">
        <v>2.0771999999999999</v>
      </c>
      <c r="C2097" s="3">
        <v>2.1023999999999998</v>
      </c>
      <c r="D2097" s="37">
        <v>2.0608</v>
      </c>
      <c r="E2097"/>
    </row>
    <row r="2098" spans="1:5">
      <c r="A2098" s="18">
        <v>39584</v>
      </c>
      <c r="B2098" s="2">
        <v>2.0773000000000001</v>
      </c>
      <c r="C2098" s="3">
        <v>2.0926</v>
      </c>
      <c r="D2098" s="37">
        <v>2.0512000000000001</v>
      </c>
      <c r="E2098"/>
    </row>
    <row r="2099" spans="1:5">
      <c r="A2099" s="18">
        <v>39587</v>
      </c>
      <c r="B2099" s="2">
        <v>2.0823</v>
      </c>
      <c r="C2099" s="3">
        <v>2.0956000000000001</v>
      </c>
      <c r="D2099" s="37">
        <v>2.0541999999999998</v>
      </c>
      <c r="E2099"/>
    </row>
    <row r="2100" spans="1:5">
      <c r="A2100" s="18">
        <v>39588</v>
      </c>
      <c r="B2100" s="2">
        <v>2.081</v>
      </c>
      <c r="C2100" s="3">
        <v>2.1051000000000002</v>
      </c>
      <c r="D2100" s="37">
        <v>2.0634999999999999</v>
      </c>
      <c r="E2100"/>
    </row>
    <row r="2101" spans="1:5">
      <c r="A2101" s="18">
        <v>39589</v>
      </c>
      <c r="B2101" s="2">
        <v>2.1069</v>
      </c>
      <c r="C2101" s="3">
        <v>2.1152000000000002</v>
      </c>
      <c r="D2101" s="37">
        <v>2.0733999999999999</v>
      </c>
      <c r="E2101"/>
    </row>
    <row r="2102" spans="1:5">
      <c r="A2102" s="18">
        <v>39590</v>
      </c>
      <c r="B2102" s="2">
        <v>2.1052</v>
      </c>
      <c r="C2102" s="3">
        <v>2.1316999999999999</v>
      </c>
      <c r="D2102" s="37">
        <v>2.0895000000000001</v>
      </c>
      <c r="E2102"/>
    </row>
    <row r="2103" spans="1:5">
      <c r="A2103" s="18">
        <v>39591</v>
      </c>
      <c r="B2103" s="2">
        <v>2.1052</v>
      </c>
      <c r="C2103" s="3">
        <v>2.1202999999999999</v>
      </c>
      <c r="D2103" s="37">
        <v>2.0783</v>
      </c>
      <c r="E2103"/>
    </row>
    <row r="2104" spans="1:5">
      <c r="A2104" s="18">
        <v>39595</v>
      </c>
      <c r="B2104" s="2">
        <v>2.0952000000000002</v>
      </c>
      <c r="C2104" s="3">
        <v>2.1183000000000001</v>
      </c>
      <c r="D2104" s="37">
        <v>2.0762999999999998</v>
      </c>
      <c r="E2104"/>
    </row>
    <row r="2105" spans="1:5">
      <c r="A2105" s="18">
        <v>39596</v>
      </c>
      <c r="B2105" s="2">
        <v>2.0771000000000002</v>
      </c>
      <c r="C2105" s="3">
        <v>2.1133000000000002</v>
      </c>
      <c r="D2105" s="37">
        <v>2.0714999999999999</v>
      </c>
      <c r="E2105"/>
    </row>
    <row r="2106" spans="1:5">
      <c r="A2106" s="18">
        <v>39597</v>
      </c>
      <c r="B2106" s="2">
        <v>2.0767000000000002</v>
      </c>
      <c r="C2106" s="3">
        <v>2.1002999999999998</v>
      </c>
      <c r="D2106" s="37">
        <v>2.0587</v>
      </c>
      <c r="E2106"/>
    </row>
    <row r="2107" spans="1:5">
      <c r="A2107" s="18">
        <v>39598</v>
      </c>
      <c r="B2107" s="2">
        <v>2.0914999999999999</v>
      </c>
      <c r="C2107" s="3">
        <v>2.0931999999999999</v>
      </c>
      <c r="D2107" s="37">
        <v>2.0518000000000001</v>
      </c>
      <c r="E2107"/>
    </row>
    <row r="2108" spans="1:5">
      <c r="A2108" s="18">
        <v>39601</v>
      </c>
      <c r="B2108" s="2">
        <v>2.1002000000000001</v>
      </c>
      <c r="C2108" s="3">
        <v>2.1076999999999999</v>
      </c>
      <c r="D2108" s="37">
        <v>2.0659000000000001</v>
      </c>
      <c r="E2108"/>
    </row>
    <row r="2109" spans="1:5">
      <c r="A2109" s="18">
        <v>39602</v>
      </c>
      <c r="B2109" s="2">
        <v>2.1000999999999999</v>
      </c>
      <c r="C2109" s="3">
        <v>2.1078000000000001</v>
      </c>
      <c r="D2109" s="37">
        <v>2.0659999999999998</v>
      </c>
      <c r="E2109"/>
    </row>
    <row r="2110" spans="1:5">
      <c r="A2110" s="18">
        <v>39603</v>
      </c>
      <c r="B2110" s="2">
        <v>2.0861000000000001</v>
      </c>
      <c r="C2110" s="3">
        <v>2.1196999999999999</v>
      </c>
      <c r="D2110" s="37">
        <v>2.0777000000000001</v>
      </c>
      <c r="E2110"/>
    </row>
    <row r="2111" spans="1:5">
      <c r="A2111" s="18">
        <v>39604</v>
      </c>
      <c r="B2111" s="2">
        <v>2.0895000000000001</v>
      </c>
      <c r="C2111" s="3">
        <v>2.1120000000000001</v>
      </c>
      <c r="D2111" s="37">
        <v>2.0701999999999998</v>
      </c>
      <c r="E2111"/>
    </row>
    <row r="2112" spans="1:5">
      <c r="A2112" s="18">
        <v>39605</v>
      </c>
      <c r="B2112" s="2">
        <v>2.1046999999999998</v>
      </c>
      <c r="C2112" s="3">
        <v>2.1251000000000002</v>
      </c>
      <c r="D2112" s="37">
        <v>2.0831</v>
      </c>
      <c r="E2112"/>
    </row>
    <row r="2113" spans="1:5">
      <c r="A2113" s="18">
        <v>39608</v>
      </c>
      <c r="B2113" s="2">
        <v>2.1004</v>
      </c>
      <c r="C2113" s="3">
        <v>2.1265999999999998</v>
      </c>
      <c r="D2113" s="37">
        <v>2.0844</v>
      </c>
      <c r="E2113"/>
    </row>
    <row r="2114" spans="1:5">
      <c r="A2114" s="18">
        <v>39609</v>
      </c>
      <c r="B2114" s="2">
        <v>2.0912000000000002</v>
      </c>
      <c r="C2114" s="3">
        <v>2.1238999999999999</v>
      </c>
      <c r="D2114" s="37">
        <v>2.0819000000000001</v>
      </c>
      <c r="E2114"/>
    </row>
    <row r="2115" spans="1:5">
      <c r="A2115" s="18">
        <v>39610</v>
      </c>
      <c r="B2115" s="2">
        <v>2.1065999999999998</v>
      </c>
      <c r="C2115" s="3">
        <v>2.1221999999999999</v>
      </c>
      <c r="D2115" s="37">
        <v>2.0802</v>
      </c>
      <c r="E2115"/>
    </row>
    <row r="2116" spans="1:5">
      <c r="A2116" s="18">
        <v>39611</v>
      </c>
      <c r="B2116" s="2">
        <v>2.1063000000000001</v>
      </c>
      <c r="C2116" s="3">
        <v>2.1259000000000001</v>
      </c>
      <c r="D2116" s="37">
        <v>2.0838999999999999</v>
      </c>
      <c r="E2116"/>
    </row>
    <row r="2117" spans="1:5">
      <c r="A2117" s="18">
        <v>39612</v>
      </c>
      <c r="B2117" s="2">
        <v>2.0996000000000001</v>
      </c>
      <c r="C2117" s="3">
        <v>2.1253000000000002</v>
      </c>
      <c r="D2117" s="37">
        <v>2.0832999999999999</v>
      </c>
      <c r="E2117"/>
    </row>
    <row r="2118" spans="1:5">
      <c r="A2118" s="18">
        <v>39615</v>
      </c>
      <c r="B2118" s="2">
        <v>2.0958000000000001</v>
      </c>
      <c r="C2118" s="3">
        <v>2.1215999999999999</v>
      </c>
      <c r="D2118" s="37">
        <v>2.0796000000000001</v>
      </c>
      <c r="E2118"/>
    </row>
    <row r="2119" spans="1:5">
      <c r="A2119" s="18">
        <v>39616</v>
      </c>
      <c r="B2119" s="2">
        <v>2.0872000000000002</v>
      </c>
      <c r="C2119" s="3">
        <v>2.1091000000000002</v>
      </c>
      <c r="D2119" s="37">
        <v>2.0672999999999999</v>
      </c>
      <c r="E2119"/>
    </row>
    <row r="2120" spans="1:5">
      <c r="A2120" s="18">
        <v>39617</v>
      </c>
      <c r="B2120" s="2">
        <v>2.0840000000000001</v>
      </c>
      <c r="C2120" s="3">
        <v>2.11</v>
      </c>
      <c r="D2120" s="37">
        <v>2.0682</v>
      </c>
      <c r="E2120"/>
    </row>
    <row r="2121" spans="1:5">
      <c r="A2121" s="18">
        <v>39618</v>
      </c>
      <c r="B2121" s="2">
        <v>2.0790000000000002</v>
      </c>
      <c r="C2121" s="3">
        <v>2.1046999999999998</v>
      </c>
      <c r="D2121" s="37">
        <v>2.0630999999999999</v>
      </c>
      <c r="E2121"/>
    </row>
    <row r="2122" spans="1:5">
      <c r="A2122" s="18">
        <v>39619</v>
      </c>
      <c r="B2122" s="2">
        <v>2.0785</v>
      </c>
      <c r="C2122" s="3">
        <v>2.1055999999999999</v>
      </c>
      <c r="D2122" s="37">
        <v>2.0640000000000001</v>
      </c>
      <c r="E2122"/>
    </row>
    <row r="2123" spans="1:5">
      <c r="A2123" s="18">
        <v>39622</v>
      </c>
      <c r="B2123" s="2">
        <v>2.0748000000000002</v>
      </c>
      <c r="C2123" s="3">
        <v>2.0937999999999999</v>
      </c>
      <c r="D2123" s="37">
        <v>2.0524</v>
      </c>
      <c r="E2123"/>
    </row>
    <row r="2124" spans="1:5">
      <c r="A2124" s="18">
        <v>39623</v>
      </c>
      <c r="B2124" s="2">
        <v>2.0701999999999998</v>
      </c>
      <c r="C2124" s="3">
        <v>2.1008</v>
      </c>
      <c r="D2124" s="37">
        <v>2.0592000000000001</v>
      </c>
      <c r="E2124"/>
    </row>
    <row r="2125" spans="1:5">
      <c r="A2125" s="18">
        <v>39624</v>
      </c>
      <c r="B2125" s="2">
        <v>2.073</v>
      </c>
      <c r="C2125" s="3">
        <v>2.0876000000000001</v>
      </c>
      <c r="D2125" s="37">
        <v>2.0461999999999998</v>
      </c>
      <c r="E2125"/>
    </row>
    <row r="2126" spans="1:5">
      <c r="A2126" s="18">
        <v>39625</v>
      </c>
      <c r="B2126" s="2">
        <v>2.0972</v>
      </c>
      <c r="C2126" s="3">
        <v>2.0935000000000001</v>
      </c>
      <c r="D2126" s="37">
        <v>2.0520999999999998</v>
      </c>
      <c r="E2126"/>
    </row>
    <row r="2127" spans="1:5">
      <c r="A2127" s="18">
        <v>39626</v>
      </c>
      <c r="B2127" s="2">
        <v>2.0907</v>
      </c>
      <c r="C2127" s="3">
        <v>2.1114999999999999</v>
      </c>
      <c r="D2127" s="37">
        <v>2.0697000000000001</v>
      </c>
      <c r="E2127"/>
    </row>
    <row r="2128" spans="1:5">
      <c r="A2128" s="18">
        <v>39629</v>
      </c>
      <c r="B2128" s="2">
        <v>2.0880999999999998</v>
      </c>
      <c r="C2128" s="3">
        <v>2.1078000000000001</v>
      </c>
      <c r="D2128" s="37">
        <v>2.0659999999999998</v>
      </c>
      <c r="E2128"/>
    </row>
    <row r="2129" spans="1:5">
      <c r="A2129" s="18">
        <v>39630</v>
      </c>
      <c r="B2129" s="2">
        <v>2.0815000000000001</v>
      </c>
      <c r="C2129" s="3">
        <v>2.1133000000000002</v>
      </c>
      <c r="D2129" s="37">
        <v>2.0714999999999999</v>
      </c>
      <c r="E2129"/>
    </row>
    <row r="2130" spans="1:5">
      <c r="A2130" s="18">
        <v>39631</v>
      </c>
      <c r="B2130" s="2">
        <v>2.0829</v>
      </c>
      <c r="C2130" s="3">
        <v>2.1025</v>
      </c>
      <c r="D2130" s="37">
        <v>2.0609000000000002</v>
      </c>
      <c r="E2130"/>
    </row>
    <row r="2131" spans="1:5">
      <c r="A2131" s="18">
        <v>39632</v>
      </c>
      <c r="B2131" s="2">
        <v>2.0663</v>
      </c>
      <c r="C2131" s="3">
        <v>2.0939000000000001</v>
      </c>
      <c r="D2131" s="37">
        <v>2.0525000000000002</v>
      </c>
      <c r="E2131"/>
    </row>
    <row r="2132" spans="1:5">
      <c r="A2132" s="18">
        <v>39633</v>
      </c>
      <c r="B2132" s="2">
        <v>2.0554000000000001</v>
      </c>
      <c r="C2132" s="3">
        <v>2.0807000000000002</v>
      </c>
      <c r="D2132" s="37">
        <v>2.0394999999999999</v>
      </c>
      <c r="E2132"/>
    </row>
    <row r="2133" spans="1:5">
      <c r="A2133" s="18">
        <v>39636</v>
      </c>
      <c r="B2133" s="2">
        <v>2.0550000000000002</v>
      </c>
      <c r="C2133" s="3">
        <v>2.0648</v>
      </c>
      <c r="D2133" s="37">
        <v>2.024</v>
      </c>
      <c r="E2133"/>
    </row>
    <row r="2134" spans="1:5">
      <c r="A2134" s="18">
        <v>39637</v>
      </c>
      <c r="B2134" s="2">
        <v>2.0265</v>
      </c>
      <c r="C2134" s="3">
        <v>2.0630999999999999</v>
      </c>
      <c r="D2134" s="37">
        <v>2.0223</v>
      </c>
      <c r="E2134"/>
    </row>
    <row r="2135" spans="1:5">
      <c r="A2135" s="18">
        <v>39638</v>
      </c>
      <c r="B2135" s="2">
        <v>2.0182000000000002</v>
      </c>
      <c r="C2135" s="3">
        <v>2.0405000000000002</v>
      </c>
      <c r="D2135" s="37">
        <v>2.0001000000000002</v>
      </c>
      <c r="E2135"/>
    </row>
    <row r="2136" spans="1:5">
      <c r="A2136" s="18">
        <v>39639</v>
      </c>
      <c r="B2136" s="2">
        <v>2.0137</v>
      </c>
      <c r="C2136" s="3">
        <v>2.0354000000000001</v>
      </c>
      <c r="D2136" s="37">
        <v>1.9950000000000001</v>
      </c>
      <c r="E2136"/>
    </row>
    <row r="2137" spans="1:5">
      <c r="A2137" s="18">
        <v>39640</v>
      </c>
      <c r="B2137" s="2">
        <v>2.0068000000000001</v>
      </c>
      <c r="C2137" s="3">
        <v>2.0354999999999999</v>
      </c>
      <c r="D2137" s="37">
        <v>1.9951000000000001</v>
      </c>
      <c r="E2137"/>
    </row>
    <row r="2138" spans="1:5">
      <c r="A2138" s="18">
        <v>39643</v>
      </c>
      <c r="B2138" s="2">
        <v>2.0247999999999999</v>
      </c>
      <c r="C2138" s="3">
        <v>2.0299999999999998</v>
      </c>
      <c r="D2138" s="37">
        <v>1.9898</v>
      </c>
      <c r="E2138"/>
    </row>
    <row r="2139" spans="1:5">
      <c r="A2139" s="18">
        <v>39644</v>
      </c>
      <c r="B2139" s="2">
        <v>2.0131999999999999</v>
      </c>
      <c r="C2139" s="3">
        <v>2.0455000000000001</v>
      </c>
      <c r="D2139" s="37">
        <v>2.0049000000000001</v>
      </c>
      <c r="E2139"/>
    </row>
    <row r="2140" spans="1:5">
      <c r="A2140" s="18">
        <v>39645</v>
      </c>
      <c r="B2140" s="2">
        <v>2.0001000000000002</v>
      </c>
      <c r="C2140" s="3">
        <v>2.0253000000000001</v>
      </c>
      <c r="D2140" s="37">
        <v>1.9851000000000001</v>
      </c>
      <c r="E2140"/>
    </row>
    <row r="2141" spans="1:5">
      <c r="A2141" s="18">
        <v>39646</v>
      </c>
      <c r="B2141" s="2">
        <v>1.9899</v>
      </c>
      <c r="C2141" s="3">
        <v>2.0108000000000001</v>
      </c>
      <c r="D2141" s="37">
        <v>1.9710000000000001</v>
      </c>
      <c r="E2141"/>
    </row>
    <row r="2142" spans="1:5">
      <c r="A2142" s="18">
        <v>39647</v>
      </c>
      <c r="B2142" s="2">
        <v>1.9833000000000001</v>
      </c>
      <c r="C2142" s="3">
        <v>2.0085999999999999</v>
      </c>
      <c r="D2142" s="37">
        <v>1.9688000000000001</v>
      </c>
      <c r="E2142"/>
    </row>
    <row r="2143" spans="1:5">
      <c r="A2143" s="18">
        <v>39650</v>
      </c>
      <c r="B2143" s="2">
        <v>1.9911000000000001</v>
      </c>
      <c r="C2143" s="3">
        <v>2.0044</v>
      </c>
      <c r="D2143" s="37">
        <v>1.9648000000000001</v>
      </c>
      <c r="E2143"/>
    </row>
    <row r="2144" spans="1:5">
      <c r="A2144" s="18">
        <v>39651</v>
      </c>
      <c r="B2144" s="2">
        <v>2.0013999999999998</v>
      </c>
      <c r="C2144" s="3">
        <v>2.0217000000000001</v>
      </c>
      <c r="D2144" s="37">
        <v>1.9817</v>
      </c>
      <c r="E2144"/>
    </row>
    <row r="2145" spans="1:5">
      <c r="A2145" s="18">
        <v>39652</v>
      </c>
      <c r="B2145" s="2">
        <v>1.9905999999999999</v>
      </c>
      <c r="C2145" s="3">
        <v>2.0219</v>
      </c>
      <c r="D2145" s="37">
        <v>1.9819</v>
      </c>
      <c r="E2145"/>
    </row>
    <row r="2146" spans="1:5">
      <c r="A2146" s="18">
        <v>39653</v>
      </c>
      <c r="B2146" s="2">
        <v>1.9741</v>
      </c>
      <c r="C2146" s="3">
        <v>2.0019999999999998</v>
      </c>
      <c r="D2146" s="37">
        <v>1.9623999999999999</v>
      </c>
      <c r="E2146"/>
    </row>
    <row r="2147" spans="1:5">
      <c r="A2147" s="18">
        <v>39654</v>
      </c>
      <c r="B2147" s="2">
        <v>1.9706999999999999</v>
      </c>
      <c r="C2147" s="3">
        <v>1.9872000000000001</v>
      </c>
      <c r="D2147" s="37">
        <v>1.9478</v>
      </c>
      <c r="E2147"/>
    </row>
    <row r="2148" spans="1:5">
      <c r="A2148" s="18">
        <v>39657</v>
      </c>
      <c r="B2148" s="2">
        <v>1.9821</v>
      </c>
      <c r="C2148" s="3">
        <v>1.9876</v>
      </c>
      <c r="D2148" s="37">
        <v>1.9481999999999999</v>
      </c>
      <c r="E2148"/>
    </row>
    <row r="2149" spans="1:5">
      <c r="A2149" s="18">
        <v>39658</v>
      </c>
      <c r="B2149" s="2">
        <v>1.9668000000000001</v>
      </c>
      <c r="C2149" s="3">
        <v>1.9875</v>
      </c>
      <c r="D2149" s="37">
        <v>1.9480999999999999</v>
      </c>
      <c r="E2149"/>
    </row>
    <row r="2150" spans="1:5">
      <c r="A2150" s="18">
        <v>39659</v>
      </c>
      <c r="B2150" s="2">
        <v>1.9596</v>
      </c>
      <c r="C2150" s="3">
        <v>1.9864999999999999</v>
      </c>
      <c r="D2150" s="37">
        <v>1.9471000000000001</v>
      </c>
      <c r="E2150"/>
    </row>
    <row r="2151" spans="1:5">
      <c r="A2151" s="18">
        <v>39660</v>
      </c>
      <c r="B2151" s="2">
        <v>1.9722999999999999</v>
      </c>
      <c r="C2151" s="3">
        <v>1.9853000000000001</v>
      </c>
      <c r="D2151" s="37">
        <v>1.9459</v>
      </c>
      <c r="E2151"/>
    </row>
    <row r="2152" spans="1:5">
      <c r="A2152" s="18">
        <v>39661</v>
      </c>
      <c r="B2152" s="2">
        <v>1.9651000000000001</v>
      </c>
      <c r="C2152" s="3">
        <v>1.9878</v>
      </c>
      <c r="D2152" s="37">
        <v>1.9483999999999999</v>
      </c>
      <c r="E2152"/>
    </row>
    <row r="2153" spans="1:5">
      <c r="A2153" s="18">
        <v>39664</v>
      </c>
      <c r="B2153" s="2">
        <v>1.9735</v>
      </c>
      <c r="C2153" s="3">
        <v>1.9864999999999999</v>
      </c>
      <c r="D2153" s="37">
        <v>1.9471000000000001</v>
      </c>
      <c r="E2153"/>
    </row>
    <row r="2154" spans="1:5">
      <c r="A2154" s="18">
        <v>39665</v>
      </c>
      <c r="B2154" s="2">
        <v>1.9834000000000001</v>
      </c>
      <c r="C2154" s="3">
        <v>1.9921</v>
      </c>
      <c r="D2154" s="37">
        <v>1.9527000000000001</v>
      </c>
      <c r="E2154"/>
    </row>
    <row r="2155" spans="1:5">
      <c r="A2155" s="18">
        <v>39666</v>
      </c>
      <c r="B2155" s="2">
        <v>1.9875</v>
      </c>
      <c r="C2155" s="3">
        <v>2.0055000000000001</v>
      </c>
      <c r="D2155" s="37">
        <v>1.9657</v>
      </c>
      <c r="E2155"/>
    </row>
    <row r="2156" spans="1:5">
      <c r="A2156" s="18">
        <v>39667</v>
      </c>
      <c r="B2156" s="2">
        <v>2.0036</v>
      </c>
      <c r="C2156" s="3">
        <v>2.0084</v>
      </c>
      <c r="D2156" s="37">
        <v>1.9685999999999999</v>
      </c>
      <c r="E2156"/>
    </row>
    <row r="2157" spans="1:5">
      <c r="A2157" s="18">
        <v>39668</v>
      </c>
      <c r="B2157" s="2">
        <v>2.0114000000000001</v>
      </c>
      <c r="C2157" s="3">
        <v>2.0375999999999999</v>
      </c>
      <c r="D2157" s="37">
        <v>1.9972000000000001</v>
      </c>
      <c r="E2157"/>
    </row>
    <row r="2158" spans="1:5">
      <c r="A2158" s="18">
        <v>39671</v>
      </c>
      <c r="B2158" s="2">
        <v>2.0236999999999998</v>
      </c>
      <c r="C2158" s="3">
        <v>2.0432000000000001</v>
      </c>
      <c r="D2158" s="37">
        <v>2.0028000000000001</v>
      </c>
      <c r="E2158"/>
    </row>
    <row r="2159" spans="1:5">
      <c r="A2159" s="18">
        <v>39672</v>
      </c>
      <c r="B2159" s="2">
        <v>2.0145</v>
      </c>
      <c r="C2159" s="3">
        <v>2.0356000000000001</v>
      </c>
      <c r="D2159" s="37">
        <v>1.9952000000000001</v>
      </c>
      <c r="E2159"/>
    </row>
    <row r="2160" spans="1:5">
      <c r="A2160" s="18">
        <v>39673</v>
      </c>
      <c r="B2160" s="2">
        <v>2.0457999999999998</v>
      </c>
      <c r="C2160" s="3">
        <v>2.0598000000000001</v>
      </c>
      <c r="D2160" s="37">
        <v>2.0190000000000001</v>
      </c>
      <c r="E2160"/>
    </row>
    <row r="2161" spans="1:5">
      <c r="A2161" s="18">
        <v>39674</v>
      </c>
      <c r="B2161" s="2">
        <v>2.0659000000000001</v>
      </c>
      <c r="C2161" s="3">
        <v>2.0695000000000001</v>
      </c>
      <c r="D2161" s="37">
        <v>2.0285000000000002</v>
      </c>
      <c r="E2161"/>
    </row>
    <row r="2162" spans="1:5">
      <c r="A2162" s="18">
        <v>39675</v>
      </c>
      <c r="B2162" s="2">
        <v>2.0699000000000001</v>
      </c>
      <c r="C2162" s="3">
        <v>2.0712999999999999</v>
      </c>
      <c r="D2162" s="37">
        <v>2.0303</v>
      </c>
      <c r="E2162"/>
    </row>
    <row r="2163" spans="1:5">
      <c r="A2163" s="18">
        <v>39678</v>
      </c>
      <c r="B2163" s="2">
        <v>2.0457000000000001</v>
      </c>
      <c r="C2163" s="3">
        <v>2.0828000000000002</v>
      </c>
      <c r="D2163" s="37">
        <v>2.0415999999999999</v>
      </c>
      <c r="E2163"/>
    </row>
    <row r="2164" spans="1:5">
      <c r="A2164" s="18">
        <v>39679</v>
      </c>
      <c r="B2164" s="2">
        <v>2.0491000000000001</v>
      </c>
      <c r="C2164" s="3">
        <v>2.0701999999999998</v>
      </c>
      <c r="D2164" s="37">
        <v>2.0291999999999999</v>
      </c>
      <c r="E2164"/>
    </row>
    <row r="2165" spans="1:5">
      <c r="A2165" s="18">
        <v>39680</v>
      </c>
      <c r="B2165" s="2">
        <v>2.0379999999999998</v>
      </c>
      <c r="C2165" s="3">
        <v>2.069</v>
      </c>
      <c r="D2165" s="37">
        <v>2.028</v>
      </c>
      <c r="E2165"/>
    </row>
    <row r="2166" spans="1:5">
      <c r="A2166" s="18">
        <v>39681</v>
      </c>
      <c r="B2166" s="2">
        <v>2.0440999999999998</v>
      </c>
      <c r="C2166" s="3">
        <v>2.0569999999999999</v>
      </c>
      <c r="D2166" s="37">
        <v>2.0162</v>
      </c>
      <c r="E2166"/>
    </row>
    <row r="2167" spans="1:5">
      <c r="A2167" s="18">
        <v>39682</v>
      </c>
      <c r="B2167" s="2">
        <v>2.0491999999999999</v>
      </c>
      <c r="C2167" s="3">
        <v>2.0602999999999998</v>
      </c>
      <c r="D2167" s="37">
        <v>2.0194999999999999</v>
      </c>
      <c r="E2167"/>
    </row>
    <row r="2168" spans="1:5">
      <c r="A2168" s="18">
        <v>39686</v>
      </c>
      <c r="B2168" s="2">
        <v>2.0649000000000002</v>
      </c>
      <c r="C2168" s="3">
        <v>2.0847000000000002</v>
      </c>
      <c r="D2168" s="37">
        <v>2.0434999999999999</v>
      </c>
      <c r="E2168"/>
    </row>
    <row r="2169" spans="1:5">
      <c r="A2169" s="18">
        <v>39687</v>
      </c>
      <c r="B2169" s="2">
        <v>2.0754000000000001</v>
      </c>
      <c r="C2169" s="3">
        <v>2.085</v>
      </c>
      <c r="D2169" s="37">
        <v>2.0438000000000001</v>
      </c>
      <c r="E2169"/>
    </row>
    <row r="2170" spans="1:5">
      <c r="A2170" s="18">
        <v>39688</v>
      </c>
      <c r="B2170" s="2">
        <v>2.0722999999999998</v>
      </c>
      <c r="C2170" s="3">
        <v>2.0981999999999998</v>
      </c>
      <c r="D2170" s="37">
        <v>2.0566</v>
      </c>
      <c r="E2170"/>
    </row>
    <row r="2171" spans="1:5">
      <c r="A2171" s="18">
        <v>39689</v>
      </c>
      <c r="B2171" s="2">
        <v>2.0745</v>
      </c>
      <c r="C2171" s="3">
        <v>2.0819000000000001</v>
      </c>
      <c r="D2171" s="37">
        <v>2.0407000000000002</v>
      </c>
      <c r="E2171"/>
    </row>
    <row r="2172" spans="1:5">
      <c r="A2172" s="18">
        <v>39692</v>
      </c>
      <c r="B2172" s="2">
        <v>2.0831</v>
      </c>
      <c r="C2172" s="3">
        <v>2.0992999999999999</v>
      </c>
      <c r="D2172" s="37">
        <v>2.0577000000000001</v>
      </c>
      <c r="E2172"/>
    </row>
    <row r="2173" spans="1:5">
      <c r="A2173" s="18">
        <v>39693</v>
      </c>
      <c r="B2173" s="2">
        <v>2.0962999999999998</v>
      </c>
      <c r="C2173" s="3">
        <v>2.1017999999999999</v>
      </c>
      <c r="D2173" s="37">
        <v>2.0602</v>
      </c>
      <c r="E2173"/>
    </row>
    <row r="2174" spans="1:5">
      <c r="A2174" s="18">
        <v>39694</v>
      </c>
      <c r="B2174" s="2">
        <v>2.1110000000000002</v>
      </c>
      <c r="C2174" s="3">
        <v>2.1092</v>
      </c>
      <c r="D2174" s="37">
        <v>2.0674000000000001</v>
      </c>
      <c r="E2174"/>
    </row>
    <row r="2175" spans="1:5">
      <c r="A2175" s="18">
        <v>39695</v>
      </c>
      <c r="B2175" s="2">
        <v>2.1636000000000002</v>
      </c>
      <c r="C2175" s="3">
        <v>2.1398999999999999</v>
      </c>
      <c r="D2175" s="37">
        <v>2.0975000000000001</v>
      </c>
      <c r="E2175"/>
    </row>
    <row r="2176" spans="1:5">
      <c r="A2176" s="18">
        <v>39696</v>
      </c>
      <c r="B2176" s="2">
        <v>2.1625999999999999</v>
      </c>
      <c r="C2176" s="3">
        <v>2.1936</v>
      </c>
      <c r="D2176" s="37">
        <v>2.1501999999999999</v>
      </c>
      <c r="E2176"/>
    </row>
    <row r="2177" spans="1:5">
      <c r="A2177" s="18">
        <v>39699</v>
      </c>
      <c r="B2177" s="2">
        <v>2.1682000000000001</v>
      </c>
      <c r="C2177" s="3">
        <v>2.1995</v>
      </c>
      <c r="D2177" s="37">
        <v>2.1558999999999999</v>
      </c>
      <c r="E2177"/>
    </row>
    <row r="2178" spans="1:5">
      <c r="A2178" s="18">
        <v>39700</v>
      </c>
      <c r="B2178" s="2">
        <v>2.1751999999999998</v>
      </c>
      <c r="C2178" s="3">
        <v>2.1858</v>
      </c>
      <c r="D2178" s="37">
        <v>2.1425999999999998</v>
      </c>
      <c r="E2178"/>
    </row>
    <row r="2179" spans="1:5">
      <c r="A2179" s="18">
        <v>39701</v>
      </c>
      <c r="B2179" s="2">
        <v>2.1507999999999998</v>
      </c>
      <c r="C2179" s="3">
        <v>2.1594000000000002</v>
      </c>
      <c r="D2179" s="37">
        <v>2.1166</v>
      </c>
      <c r="E2179"/>
    </row>
    <row r="2180" spans="1:5">
      <c r="A2180" s="18">
        <v>39702</v>
      </c>
      <c r="B2180" s="2">
        <v>2.0992000000000002</v>
      </c>
      <c r="C2180" s="3">
        <v>2.1808999999999998</v>
      </c>
      <c r="D2180" s="37">
        <v>2.1377000000000002</v>
      </c>
      <c r="E2180"/>
    </row>
    <row r="2181" spans="1:5">
      <c r="A2181" s="18">
        <v>39703</v>
      </c>
      <c r="B2181" s="2">
        <v>2.1160999999999999</v>
      </c>
      <c r="C2181" s="3">
        <v>2.1160000000000001</v>
      </c>
      <c r="D2181" s="37">
        <v>2.0739999999999998</v>
      </c>
      <c r="E2181"/>
    </row>
    <row r="2182" spans="1:5">
      <c r="A2182" s="18">
        <v>39706</v>
      </c>
      <c r="B2182" s="2">
        <v>2.1455000000000002</v>
      </c>
      <c r="C2182" s="3">
        <v>2.1320000000000001</v>
      </c>
      <c r="D2182" s="37">
        <v>2.0897999999999999</v>
      </c>
      <c r="E2182"/>
    </row>
    <row r="2183" spans="1:5">
      <c r="A2183" s="18">
        <v>39707</v>
      </c>
      <c r="B2183" s="2">
        <v>2.0958999999999999</v>
      </c>
      <c r="C2183" s="3">
        <v>2.1671999999999998</v>
      </c>
      <c r="D2183" s="37">
        <v>2.1242000000000001</v>
      </c>
      <c r="E2183"/>
    </row>
    <row r="2184" spans="1:5">
      <c r="A2184" s="18">
        <v>39708</v>
      </c>
      <c r="B2184" s="2">
        <v>2.1259000000000001</v>
      </c>
      <c r="C2184" s="3">
        <v>2.1362000000000001</v>
      </c>
      <c r="D2184" s="37">
        <v>2.0937999999999999</v>
      </c>
      <c r="E2184"/>
    </row>
    <row r="2185" spans="1:5">
      <c r="A2185" s="18">
        <v>39709</v>
      </c>
      <c r="B2185" s="2">
        <v>2.0790999999999999</v>
      </c>
      <c r="C2185" s="3">
        <v>2.1265999999999998</v>
      </c>
      <c r="D2185" s="37">
        <v>2.0844</v>
      </c>
      <c r="E2185"/>
    </row>
    <row r="2186" spans="1:5">
      <c r="A2186" s="18">
        <v>39710</v>
      </c>
      <c r="B2186" s="2">
        <v>2.0478000000000001</v>
      </c>
      <c r="C2186" s="3">
        <v>2.0878000000000001</v>
      </c>
      <c r="D2186" s="37">
        <v>2.0464000000000002</v>
      </c>
      <c r="E2186"/>
    </row>
    <row r="2187" spans="1:5">
      <c r="A2187" s="18">
        <v>39713</v>
      </c>
      <c r="B2187" s="2">
        <v>2.0771000000000002</v>
      </c>
      <c r="C2187" s="3">
        <v>2.0823999999999998</v>
      </c>
      <c r="D2187" s="37">
        <v>2.0411999999999999</v>
      </c>
      <c r="E2187"/>
    </row>
    <row r="2188" spans="1:5">
      <c r="A2188" s="18">
        <v>39714</v>
      </c>
      <c r="B2188" s="2">
        <v>2.073</v>
      </c>
      <c r="C2188" s="3">
        <v>2.0947</v>
      </c>
      <c r="D2188" s="37">
        <v>2.0533000000000001</v>
      </c>
      <c r="E2188"/>
    </row>
    <row r="2189" spans="1:5">
      <c r="A2189" s="18">
        <v>39715</v>
      </c>
      <c r="B2189" s="2">
        <v>2.0914000000000001</v>
      </c>
      <c r="C2189" s="3">
        <v>2.1101000000000001</v>
      </c>
      <c r="D2189" s="37">
        <v>2.0682999999999998</v>
      </c>
      <c r="E2189"/>
    </row>
    <row r="2190" spans="1:5">
      <c r="A2190" s="18">
        <v>39716</v>
      </c>
      <c r="B2190" s="2">
        <v>2.1118000000000001</v>
      </c>
      <c r="C2190" s="3">
        <v>2.1135000000000002</v>
      </c>
      <c r="D2190" s="37">
        <v>2.0716999999999999</v>
      </c>
      <c r="E2190"/>
    </row>
    <row r="2191" spans="1:5">
      <c r="A2191" s="18">
        <v>39717</v>
      </c>
      <c r="B2191" s="2">
        <v>2.1412</v>
      </c>
      <c r="C2191" s="3">
        <v>2.1391</v>
      </c>
      <c r="D2191" s="37">
        <v>2.0966999999999998</v>
      </c>
      <c r="E2191"/>
    </row>
    <row r="2192" spans="1:5">
      <c r="A2192" s="18">
        <v>39720</v>
      </c>
      <c r="B2192" s="2">
        <v>2.1587000000000001</v>
      </c>
      <c r="C2192" s="3">
        <v>2.1717</v>
      </c>
      <c r="D2192" s="37">
        <v>2.1286999999999998</v>
      </c>
      <c r="E2192"/>
    </row>
    <row r="2193" spans="1:5">
      <c r="A2193" s="18">
        <v>39721</v>
      </c>
      <c r="B2193" s="2">
        <v>2.1377000000000002</v>
      </c>
      <c r="C2193" s="3">
        <v>2.1817000000000002</v>
      </c>
      <c r="D2193" s="37">
        <v>2.1385000000000001</v>
      </c>
      <c r="E2193"/>
    </row>
    <row r="2194" spans="1:5">
      <c r="A2194" s="18">
        <v>39722</v>
      </c>
      <c r="B2194" s="2">
        <v>2.1623999999999999</v>
      </c>
      <c r="C2194" s="3">
        <v>2.1724999999999999</v>
      </c>
      <c r="D2194" s="37">
        <v>2.1295000000000002</v>
      </c>
      <c r="E2194"/>
    </row>
    <row r="2195" spans="1:5">
      <c r="A2195" s="18">
        <v>39723</v>
      </c>
      <c r="B2195" s="2">
        <v>2.1796000000000002</v>
      </c>
      <c r="C2195" s="3">
        <v>2.2002000000000002</v>
      </c>
      <c r="D2195" s="37">
        <v>2.1566000000000001</v>
      </c>
      <c r="E2195"/>
    </row>
    <row r="2196" spans="1:5">
      <c r="A2196" s="18">
        <v>39724</v>
      </c>
      <c r="B2196" s="2">
        <v>2.2159</v>
      </c>
      <c r="C2196" s="3">
        <v>2.2004000000000001</v>
      </c>
      <c r="D2196" s="37">
        <v>2.1568000000000001</v>
      </c>
      <c r="E2196"/>
    </row>
    <row r="2197" spans="1:5">
      <c r="A2197" s="18">
        <v>39727</v>
      </c>
      <c r="B2197" s="2">
        <v>2.2273000000000001</v>
      </c>
      <c r="C2197" s="3">
        <v>2.2637</v>
      </c>
      <c r="D2197" s="37">
        <v>2.2189000000000001</v>
      </c>
      <c r="E2197"/>
    </row>
    <row r="2198" spans="1:5">
      <c r="A2198" s="18">
        <v>39728</v>
      </c>
      <c r="B2198" s="2">
        <v>2.2545999999999999</v>
      </c>
      <c r="C2198" s="3">
        <v>2.2214999999999998</v>
      </c>
      <c r="D2198" s="37">
        <v>2.1775000000000002</v>
      </c>
      <c r="E2198"/>
    </row>
    <row r="2199" spans="1:5">
      <c r="A2199" s="18">
        <v>39729</v>
      </c>
      <c r="B2199" s="2">
        <v>2.2038000000000002</v>
      </c>
      <c r="C2199" s="3">
        <v>2.2589000000000001</v>
      </c>
      <c r="D2199" s="37">
        <v>2.2141000000000002</v>
      </c>
      <c r="E2199"/>
    </row>
    <row r="2200" spans="1:5">
      <c r="A2200" s="18">
        <v>39730</v>
      </c>
      <c r="B2200" s="2">
        <v>2.3325999999999998</v>
      </c>
      <c r="C2200" s="3">
        <v>2.2545000000000002</v>
      </c>
      <c r="D2200" s="37">
        <v>2.2099000000000002</v>
      </c>
      <c r="E2200"/>
    </row>
    <row r="2201" spans="1:5">
      <c r="A2201" s="18">
        <v>39731</v>
      </c>
      <c r="B2201" s="2">
        <v>2.3050999999999999</v>
      </c>
      <c r="C2201" s="3">
        <v>2.3807999999999998</v>
      </c>
      <c r="D2201" s="37">
        <v>2.3336000000000001</v>
      </c>
      <c r="E2201"/>
    </row>
    <row r="2202" spans="1:5">
      <c r="A2202" s="18">
        <v>39734</v>
      </c>
      <c r="B2202" s="2">
        <v>2.2589999999999999</v>
      </c>
      <c r="C2202" s="3">
        <v>2.3300999999999998</v>
      </c>
      <c r="D2202" s="37">
        <v>2.2839</v>
      </c>
      <c r="E2202"/>
    </row>
    <row r="2203" spans="1:5">
      <c r="A2203" s="18">
        <v>39735</v>
      </c>
      <c r="B2203" s="2">
        <v>2.2793999999999999</v>
      </c>
      <c r="C2203" s="3">
        <v>2.2482000000000002</v>
      </c>
      <c r="D2203" s="37">
        <v>2.2035999999999998</v>
      </c>
      <c r="E2203"/>
    </row>
    <row r="2204" spans="1:5">
      <c r="A2204" s="18">
        <v>39736</v>
      </c>
      <c r="B2204" s="2">
        <v>2.319</v>
      </c>
      <c r="C2204" s="3">
        <v>2.3231000000000002</v>
      </c>
      <c r="D2204" s="37">
        <v>2.2770999999999999</v>
      </c>
      <c r="E2204"/>
    </row>
    <row r="2205" spans="1:5">
      <c r="A2205" s="18">
        <v>39737</v>
      </c>
      <c r="B2205" s="2">
        <v>2.3349000000000002</v>
      </c>
      <c r="C2205" s="3">
        <v>2.3691</v>
      </c>
      <c r="D2205" s="37">
        <v>2.3220999999999998</v>
      </c>
      <c r="E2205"/>
    </row>
    <row r="2206" spans="1:5">
      <c r="A2206" s="18">
        <v>39738</v>
      </c>
      <c r="B2206" s="2">
        <v>2.3182</v>
      </c>
      <c r="C2206" s="3">
        <v>2.3504999999999998</v>
      </c>
      <c r="D2206" s="37">
        <v>2.3039000000000001</v>
      </c>
      <c r="E2206"/>
    </row>
    <row r="2207" spans="1:5">
      <c r="A2207" s="18">
        <v>39741</v>
      </c>
      <c r="B2207" s="2">
        <v>2.3559000000000001</v>
      </c>
      <c r="C2207" s="3">
        <v>2.3653</v>
      </c>
      <c r="D2207" s="37">
        <v>2.3184999999999998</v>
      </c>
      <c r="E2207"/>
    </row>
    <row r="2208" spans="1:5">
      <c r="A2208" s="18">
        <v>39742</v>
      </c>
      <c r="B2208" s="2">
        <v>2.4742000000000002</v>
      </c>
      <c r="C2208" s="3">
        <v>2.4054000000000002</v>
      </c>
      <c r="D2208" s="37">
        <v>2.3578000000000001</v>
      </c>
      <c r="E2208"/>
    </row>
    <row r="2209" spans="1:5">
      <c r="A2209" s="18">
        <v>39743</v>
      </c>
      <c r="B2209" s="2">
        <v>2.5529999999999999</v>
      </c>
      <c r="C2209" s="3">
        <v>2.5348999999999999</v>
      </c>
      <c r="D2209" s="37">
        <v>2.4847000000000001</v>
      </c>
      <c r="E2209"/>
    </row>
    <row r="2210" spans="1:5">
      <c r="A2210" s="18">
        <v>39744</v>
      </c>
      <c r="B2210" s="2">
        <v>2.6917</v>
      </c>
      <c r="C2210" s="3">
        <v>2.6150000000000002</v>
      </c>
      <c r="D2210" s="37">
        <v>2.5632000000000001</v>
      </c>
      <c r="E2210"/>
    </row>
    <row r="2211" spans="1:5">
      <c r="A2211" s="18">
        <v>39745</v>
      </c>
      <c r="B2211" s="2">
        <v>2.6484999999999999</v>
      </c>
      <c r="C2211" s="3">
        <v>2.6273</v>
      </c>
      <c r="D2211" s="37">
        <v>2.5752999999999999</v>
      </c>
      <c r="E2211"/>
    </row>
    <row r="2212" spans="1:5">
      <c r="A2212" s="18">
        <v>39748</v>
      </c>
      <c r="B2212" s="2">
        <v>2.5575000000000001</v>
      </c>
      <c r="C2212" s="3">
        <v>2.6818</v>
      </c>
      <c r="D2212" s="37">
        <v>2.6286</v>
      </c>
      <c r="E2212"/>
    </row>
    <row r="2213" spans="1:5">
      <c r="A2213" s="18">
        <v>39749</v>
      </c>
      <c r="B2213" s="2">
        <v>2.4798</v>
      </c>
      <c r="C2213" s="3">
        <v>2.5825999999999998</v>
      </c>
      <c r="D2213" s="37">
        <v>2.5314000000000001</v>
      </c>
      <c r="E2213"/>
    </row>
    <row r="2214" spans="1:5">
      <c r="A2214" s="18">
        <v>39750</v>
      </c>
      <c r="B2214" s="2">
        <v>2.4159000000000002</v>
      </c>
      <c r="C2214" s="3">
        <v>2.4466999999999999</v>
      </c>
      <c r="D2214" s="37">
        <v>2.3982999999999999</v>
      </c>
      <c r="E2214"/>
    </row>
    <row r="2215" spans="1:5">
      <c r="A2215" s="18">
        <v>39751</v>
      </c>
      <c r="B2215" s="2">
        <v>2.4803000000000002</v>
      </c>
      <c r="C2215" s="3">
        <v>2.4782999999999999</v>
      </c>
      <c r="D2215" s="37">
        <v>2.4293</v>
      </c>
      <c r="E2215"/>
    </row>
    <row r="2216" spans="1:5">
      <c r="A2216" s="18">
        <v>39752</v>
      </c>
      <c r="B2216" s="2">
        <v>2.3929999999999998</v>
      </c>
      <c r="C2216" s="3">
        <v>2.4542000000000002</v>
      </c>
      <c r="D2216" s="37">
        <v>2.4056000000000002</v>
      </c>
      <c r="E2216"/>
    </row>
    <row r="2217" spans="1:5">
      <c r="A2217" s="18">
        <v>39755</v>
      </c>
      <c r="B2217" s="2">
        <v>2.3862000000000001</v>
      </c>
      <c r="C2217" s="3">
        <v>2.4268000000000001</v>
      </c>
      <c r="D2217" s="37">
        <v>2.3788</v>
      </c>
      <c r="E2217"/>
    </row>
    <row r="2218" spans="1:5">
      <c r="A2218" s="18">
        <v>39756</v>
      </c>
      <c r="B2218" s="2">
        <v>2.3401999999999998</v>
      </c>
      <c r="C2218" s="3">
        <v>2.3713000000000002</v>
      </c>
      <c r="D2218" s="37">
        <v>2.3243</v>
      </c>
      <c r="E2218"/>
    </row>
    <row r="2219" spans="1:5">
      <c r="A2219" s="18">
        <v>39757</v>
      </c>
      <c r="B2219" s="2">
        <v>2.3637000000000001</v>
      </c>
      <c r="C2219" s="3">
        <v>2.3542000000000001</v>
      </c>
      <c r="D2219" s="37">
        <v>2.3075999999999999</v>
      </c>
      <c r="E2219"/>
    </row>
    <row r="2220" spans="1:5">
      <c r="A2220" s="18">
        <v>39758</v>
      </c>
      <c r="B2220" s="2">
        <v>2.4272</v>
      </c>
      <c r="C2220" s="3">
        <v>2.4192999999999998</v>
      </c>
      <c r="D2220" s="37">
        <v>2.3713000000000002</v>
      </c>
      <c r="E2220"/>
    </row>
    <row r="2221" spans="1:5">
      <c r="A2221" s="18">
        <v>39759</v>
      </c>
      <c r="B2221" s="2">
        <v>2.4171</v>
      </c>
      <c r="C2221" s="3">
        <v>2.4521000000000002</v>
      </c>
      <c r="D2221" s="37">
        <v>2.4035000000000002</v>
      </c>
      <c r="E2221"/>
    </row>
    <row r="2222" spans="1:5">
      <c r="A2222" s="18">
        <v>39762</v>
      </c>
      <c r="B2222" s="2">
        <v>2.5333999999999999</v>
      </c>
      <c r="C2222" s="3">
        <v>2.4413</v>
      </c>
      <c r="D2222" s="37">
        <v>2.3929</v>
      </c>
      <c r="E2222"/>
    </row>
    <row r="2223" spans="1:5">
      <c r="A2223" s="18">
        <v>39763</v>
      </c>
      <c r="B2223" s="2">
        <v>2.5190000000000001</v>
      </c>
      <c r="C2223" s="3">
        <v>2.5550999999999999</v>
      </c>
      <c r="D2223" s="37">
        <v>2.5045000000000002</v>
      </c>
      <c r="E2223"/>
    </row>
    <row r="2224" spans="1:5">
      <c r="A2224" s="18">
        <v>39764</v>
      </c>
      <c r="B2224" s="2">
        <v>2.4738000000000002</v>
      </c>
      <c r="C2224" s="3">
        <v>2.5426000000000002</v>
      </c>
      <c r="D2224" s="37">
        <v>2.4922</v>
      </c>
      <c r="E2224"/>
    </row>
    <row r="2225" spans="1:5">
      <c r="A2225" s="18">
        <v>39765</v>
      </c>
      <c r="B2225" s="2">
        <v>2.4691000000000001</v>
      </c>
      <c r="C2225" s="3">
        <v>2.4651999999999998</v>
      </c>
      <c r="D2225" s="37">
        <v>2.4163999999999999</v>
      </c>
      <c r="E2225"/>
    </row>
    <row r="2226" spans="1:5">
      <c r="A2226" s="18">
        <v>39766</v>
      </c>
      <c r="B2226" s="2">
        <v>2.5529999999999999</v>
      </c>
      <c r="C2226" s="3">
        <v>2.5084</v>
      </c>
      <c r="D2226" s="37">
        <v>2.4588000000000001</v>
      </c>
      <c r="E2226"/>
    </row>
    <row r="2227" spans="1:5">
      <c r="A2227" s="18">
        <v>39769</v>
      </c>
      <c r="B2227" s="2">
        <v>2.5266000000000002</v>
      </c>
      <c r="C2227" s="3">
        <v>2.5512000000000001</v>
      </c>
      <c r="D2227" s="37">
        <v>2.5005999999999999</v>
      </c>
      <c r="E2227"/>
    </row>
    <row r="2228" spans="1:5">
      <c r="A2228" s="18">
        <v>39770</v>
      </c>
      <c r="B2228" s="2">
        <v>2.5442</v>
      </c>
      <c r="C2228" s="3">
        <v>2.5059</v>
      </c>
      <c r="D2228" s="37">
        <v>2.4563000000000001</v>
      </c>
      <c r="E2228"/>
    </row>
    <row r="2229" spans="1:5">
      <c r="A2229" s="18">
        <v>39771</v>
      </c>
      <c r="B2229" s="2">
        <v>2.4710999999999999</v>
      </c>
      <c r="C2229" s="3">
        <v>2.5413999999999999</v>
      </c>
      <c r="D2229" s="37">
        <v>2.4910000000000001</v>
      </c>
      <c r="E2229"/>
    </row>
    <row r="2230" spans="1:5">
      <c r="A2230" s="18">
        <v>39772</v>
      </c>
      <c r="B2230" s="2">
        <v>2.5192999999999999</v>
      </c>
      <c r="C2230" s="3">
        <v>2.5373999999999999</v>
      </c>
      <c r="D2230" s="37">
        <v>2.4872000000000001</v>
      </c>
      <c r="E2230"/>
    </row>
    <row r="2231" spans="1:5">
      <c r="A2231" s="18">
        <v>39773</v>
      </c>
      <c r="B2231" s="2">
        <v>2.4836999999999998</v>
      </c>
      <c r="C2231" s="3">
        <v>2.5204</v>
      </c>
      <c r="D2231" s="37">
        <v>2.4704000000000002</v>
      </c>
      <c r="E2231"/>
    </row>
    <row r="2232" spans="1:5">
      <c r="A2232" s="18">
        <v>39776</v>
      </c>
      <c r="B2232" s="2">
        <v>2.4474</v>
      </c>
      <c r="C2232" s="3">
        <v>2.4771000000000001</v>
      </c>
      <c r="D2232" s="37">
        <v>2.4281000000000001</v>
      </c>
      <c r="E2232"/>
    </row>
    <row r="2233" spans="1:5">
      <c r="A2233" s="18">
        <v>39777</v>
      </c>
      <c r="B2233" s="2">
        <v>2.4257</v>
      </c>
      <c r="C2233" s="3">
        <v>2.4609000000000001</v>
      </c>
      <c r="D2233" s="37">
        <v>2.4121000000000001</v>
      </c>
      <c r="E2233"/>
    </row>
    <row r="2234" spans="1:5">
      <c r="A2234" s="18">
        <v>39778</v>
      </c>
      <c r="B2234" s="2">
        <v>2.4272999999999998</v>
      </c>
      <c r="C2234" s="3">
        <v>2.4609000000000001</v>
      </c>
      <c r="D2234" s="37">
        <v>2.4121000000000001</v>
      </c>
      <c r="E2234"/>
    </row>
    <row r="2235" spans="1:5">
      <c r="A2235" s="18">
        <v>39779</v>
      </c>
      <c r="B2235" s="2">
        <v>2.5089999999999999</v>
      </c>
      <c r="C2235" s="3">
        <v>2.4636999999999998</v>
      </c>
      <c r="D2235" s="37">
        <v>2.4148999999999998</v>
      </c>
      <c r="E2235"/>
    </row>
    <row r="2236" spans="1:5">
      <c r="A2236" s="18">
        <v>39780</v>
      </c>
      <c r="B2236" s="2">
        <v>2.5171999999999999</v>
      </c>
      <c r="C2236" s="3">
        <v>2.5364</v>
      </c>
      <c r="D2236" s="37">
        <v>2.4862000000000002</v>
      </c>
      <c r="E2236"/>
    </row>
    <row r="2237" spans="1:5">
      <c r="A2237" s="18">
        <v>39783</v>
      </c>
      <c r="B2237" s="2">
        <v>2.5139</v>
      </c>
      <c r="C2237" s="3">
        <v>2.5413000000000001</v>
      </c>
      <c r="D2237" s="37">
        <v>2.4908999999999999</v>
      </c>
      <c r="E2237"/>
    </row>
    <row r="2238" spans="1:5">
      <c r="A2238" s="18">
        <v>39784</v>
      </c>
      <c r="B2238" s="2">
        <v>2.5316000000000001</v>
      </c>
      <c r="C2238" s="3">
        <v>2.5411000000000001</v>
      </c>
      <c r="D2238" s="37">
        <v>2.4906999999999999</v>
      </c>
      <c r="E2238"/>
    </row>
    <row r="2239" spans="1:5">
      <c r="A2239" s="18">
        <v>39785</v>
      </c>
      <c r="B2239" s="2">
        <v>2.5358999999999998</v>
      </c>
      <c r="C2239" s="3">
        <v>2.5411000000000001</v>
      </c>
      <c r="D2239" s="37">
        <v>2.4906999999999999</v>
      </c>
      <c r="E2239"/>
    </row>
    <row r="2240" spans="1:5">
      <c r="A2240" s="18">
        <v>39786</v>
      </c>
      <c r="B2240" s="2">
        <v>2.4792999999999998</v>
      </c>
      <c r="C2240" s="3">
        <v>2.5337999999999998</v>
      </c>
      <c r="D2240" s="37">
        <v>2.4836</v>
      </c>
      <c r="E2240"/>
    </row>
    <row r="2241" spans="1:5">
      <c r="A2241" s="18">
        <v>39787</v>
      </c>
      <c r="B2241" s="2">
        <v>2.5234000000000001</v>
      </c>
      <c r="C2241" s="3">
        <v>2.5409000000000002</v>
      </c>
      <c r="D2241" s="37">
        <v>2.4904999999999999</v>
      </c>
      <c r="E2241"/>
    </row>
    <row r="2242" spans="1:5">
      <c r="A2242" s="18">
        <v>39790</v>
      </c>
      <c r="B2242" s="2">
        <v>2.5388000000000002</v>
      </c>
      <c r="C2242" s="3">
        <v>2.5421</v>
      </c>
      <c r="D2242" s="37">
        <v>2.4916999999999998</v>
      </c>
      <c r="E2242"/>
    </row>
    <row r="2243" spans="1:5">
      <c r="A2243" s="18">
        <v>39791</v>
      </c>
      <c r="B2243" s="2">
        <v>2.5383</v>
      </c>
      <c r="C2243" s="3">
        <v>2.5666000000000002</v>
      </c>
      <c r="D2243" s="37">
        <v>2.5158</v>
      </c>
      <c r="E2243"/>
    </row>
    <row r="2244" spans="1:5">
      <c r="A2244" s="18">
        <v>39792</v>
      </c>
      <c r="B2244" s="2">
        <v>2.5228999999999999</v>
      </c>
      <c r="C2244" s="3">
        <v>2.4967999999999999</v>
      </c>
      <c r="D2244" s="37">
        <v>2.4474</v>
      </c>
      <c r="E2244"/>
    </row>
    <row r="2245" spans="1:5">
      <c r="A2245" s="18">
        <v>39793</v>
      </c>
      <c r="B2245" s="2">
        <v>2.5225</v>
      </c>
      <c r="C2245" s="3">
        <v>2.5268000000000002</v>
      </c>
      <c r="D2245" s="37">
        <v>2.4767999999999999</v>
      </c>
      <c r="E2245"/>
    </row>
    <row r="2246" spans="1:5">
      <c r="A2246" s="18">
        <v>39794</v>
      </c>
      <c r="B2246" s="2">
        <v>2.5640000000000001</v>
      </c>
      <c r="C2246" s="3">
        <v>2.5409000000000002</v>
      </c>
      <c r="D2246" s="37">
        <v>2.4904999999999999</v>
      </c>
      <c r="E2246"/>
    </row>
    <row r="2247" spans="1:5">
      <c r="A2247" s="18">
        <v>39797</v>
      </c>
      <c r="B2247" s="2">
        <v>2.5977999999999999</v>
      </c>
      <c r="C2247" s="3">
        <v>2.6044</v>
      </c>
      <c r="D2247" s="37">
        <v>2.5528</v>
      </c>
      <c r="E2247"/>
    </row>
    <row r="2248" spans="1:5">
      <c r="A2248" s="18">
        <v>39798</v>
      </c>
      <c r="B2248" s="2">
        <v>2.7256</v>
      </c>
      <c r="C2248" s="3">
        <v>2.6638000000000002</v>
      </c>
      <c r="D2248" s="37">
        <v>2.6110000000000002</v>
      </c>
      <c r="E2248"/>
    </row>
    <row r="2249" spans="1:5">
      <c r="A2249" s="18">
        <v>39799</v>
      </c>
      <c r="B2249" s="2">
        <v>2.6671999999999998</v>
      </c>
      <c r="C2249" s="3">
        <v>2.6911999999999998</v>
      </c>
      <c r="D2249" s="37">
        <v>2.6379999999999999</v>
      </c>
      <c r="E2249"/>
    </row>
    <row r="2250" spans="1:5">
      <c r="A2250" s="18">
        <v>39800</v>
      </c>
      <c r="B2250" s="2">
        <v>2.6692999999999998</v>
      </c>
      <c r="C2250" s="3">
        <v>2.6741999999999999</v>
      </c>
      <c r="D2250" s="37">
        <v>2.6212</v>
      </c>
      <c r="E2250"/>
    </row>
    <row r="2251" spans="1:5">
      <c r="A2251" s="18">
        <v>39801</v>
      </c>
      <c r="B2251" s="2">
        <v>2.7018</v>
      </c>
      <c r="C2251" s="3">
        <v>2.7035999999999998</v>
      </c>
      <c r="D2251" s="37">
        <v>2.65</v>
      </c>
      <c r="E2251"/>
    </row>
    <row r="2252" spans="1:5">
      <c r="A2252" s="18">
        <v>39804</v>
      </c>
      <c r="B2252" s="2">
        <v>2.7174999999999998</v>
      </c>
      <c r="C2252" s="3">
        <v>2.7290000000000001</v>
      </c>
      <c r="D2252" s="37">
        <v>2.6749999999999998</v>
      </c>
      <c r="E2252"/>
    </row>
    <row r="2253" spans="1:5">
      <c r="A2253" s="18">
        <v>39805</v>
      </c>
      <c r="B2253" s="2">
        <v>2.7852999999999999</v>
      </c>
      <c r="C2253" s="3">
        <v>2.7446999999999999</v>
      </c>
      <c r="D2253" s="37">
        <v>2.6903000000000001</v>
      </c>
      <c r="E2253"/>
    </row>
    <row r="2254" spans="1:5">
      <c r="A2254" s="18">
        <v>39806</v>
      </c>
      <c r="B2254" s="2">
        <v>2.7618</v>
      </c>
      <c r="C2254" s="3">
        <v>2.7961999999999998</v>
      </c>
      <c r="D2254" s="37">
        <v>2.7408000000000001</v>
      </c>
      <c r="E2254"/>
    </row>
    <row r="2255" spans="1:5">
      <c r="A2255" s="18">
        <v>39811</v>
      </c>
      <c r="B2255" s="2">
        <v>2.8014000000000001</v>
      </c>
      <c r="C2255" s="3">
        <v>2.7917000000000001</v>
      </c>
      <c r="D2255" s="37">
        <v>2.7364999999999999</v>
      </c>
      <c r="E2255"/>
    </row>
    <row r="2256" spans="1:5">
      <c r="A2256" s="18">
        <v>39812</v>
      </c>
      <c r="B2256" s="38">
        <v>2.8050000000000002</v>
      </c>
      <c r="C2256" s="3">
        <v>2.8294000000000001</v>
      </c>
      <c r="D2256" s="37">
        <v>2.7734000000000001</v>
      </c>
      <c r="E2256"/>
    </row>
    <row r="2257" spans="1:5">
      <c r="A2257" s="18">
        <v>39813</v>
      </c>
      <c r="B2257" s="38">
        <v>2.7296999999999998</v>
      </c>
      <c r="C2257" s="3">
        <v>2.8331</v>
      </c>
      <c r="D2257" s="37">
        <v>2.7768999999999999</v>
      </c>
      <c r="E2257"/>
    </row>
    <row r="2258" spans="1:5">
      <c r="A2258" s="18">
        <v>39815</v>
      </c>
      <c r="B2258" s="38">
        <v>2.7061000000000002</v>
      </c>
      <c r="C2258" s="3">
        <v>2.7789999999999999</v>
      </c>
      <c r="D2258" s="37">
        <v>2.7240000000000002</v>
      </c>
      <c r="E2258"/>
    </row>
    <row r="2259" spans="1:5">
      <c r="A2259" s="18">
        <v>39818</v>
      </c>
      <c r="B2259" s="38">
        <v>2.6131000000000002</v>
      </c>
      <c r="C2259" s="3">
        <v>2.6909999999999998</v>
      </c>
      <c r="D2259" s="37">
        <v>2.6377999999999999</v>
      </c>
      <c r="E2259"/>
    </row>
    <row r="2260" spans="1:5">
      <c r="A2260" s="18">
        <v>39819</v>
      </c>
      <c r="B2260" s="38">
        <v>2.6840999999999999</v>
      </c>
      <c r="C2260" s="3">
        <v>2.7029999999999998</v>
      </c>
      <c r="D2260" s="37">
        <v>2.6494</v>
      </c>
      <c r="E2260"/>
    </row>
    <row r="2261" spans="1:5">
      <c r="A2261" s="18">
        <v>39820</v>
      </c>
      <c r="B2261" s="38">
        <v>2.7067000000000001</v>
      </c>
      <c r="C2261" s="3">
        <v>2.7385000000000002</v>
      </c>
      <c r="D2261" s="37">
        <v>2.6842999999999999</v>
      </c>
      <c r="E2261"/>
    </row>
    <row r="2262" spans="1:5">
      <c r="A2262" s="18">
        <v>39821</v>
      </c>
      <c r="B2262" s="38">
        <v>2.6903999999999999</v>
      </c>
      <c r="C2262" s="3">
        <v>2.7263999999999999</v>
      </c>
      <c r="D2262" s="37">
        <v>2.6724000000000001</v>
      </c>
      <c r="E2262"/>
    </row>
    <row r="2263" spans="1:5">
      <c r="A2263" s="18">
        <v>39822</v>
      </c>
      <c r="B2263" s="38">
        <v>2.7917999999999998</v>
      </c>
      <c r="C2263" s="3">
        <v>2.7551999999999999</v>
      </c>
      <c r="D2263" s="37">
        <v>2.7006000000000001</v>
      </c>
      <c r="E2263"/>
    </row>
    <row r="2264" spans="1:5">
      <c r="A2264" s="18">
        <v>39825</v>
      </c>
      <c r="B2264" s="38">
        <v>2.8001</v>
      </c>
      <c r="C2264" s="3">
        <v>2.7904</v>
      </c>
      <c r="D2264" s="37">
        <v>2.7351999999999999</v>
      </c>
      <c r="E2264"/>
    </row>
    <row r="2265" spans="1:5">
      <c r="A2265" s="18">
        <v>39826</v>
      </c>
      <c r="B2265" s="38">
        <v>2.8696000000000002</v>
      </c>
      <c r="C2265" s="3">
        <v>2.8727</v>
      </c>
      <c r="D2265" s="37">
        <v>2.8159000000000001</v>
      </c>
      <c r="E2265"/>
    </row>
    <row r="2266" spans="1:5">
      <c r="A2266" s="18">
        <v>39827</v>
      </c>
      <c r="B2266" s="38">
        <v>2.7995000000000001</v>
      </c>
      <c r="C2266" s="3">
        <v>2.8831000000000002</v>
      </c>
      <c r="D2266" s="37">
        <v>2.8260999999999998</v>
      </c>
      <c r="E2266"/>
    </row>
    <row r="2267" spans="1:5">
      <c r="A2267" s="18">
        <v>39828</v>
      </c>
      <c r="B2267" s="38">
        <v>2.8976000000000002</v>
      </c>
      <c r="C2267" s="3">
        <v>2.8721999999999999</v>
      </c>
      <c r="D2267" s="37">
        <v>2.8153999999999999</v>
      </c>
      <c r="E2267"/>
    </row>
    <row r="2268" spans="1:5">
      <c r="A2268" s="18">
        <v>39829</v>
      </c>
      <c r="B2268" s="38">
        <v>2.9161999999999999</v>
      </c>
      <c r="C2268" s="3">
        <v>2.9238</v>
      </c>
      <c r="D2268" s="37">
        <v>2.8660000000000001</v>
      </c>
      <c r="E2268"/>
    </row>
    <row r="2269" spans="1:5">
      <c r="A2269" s="18">
        <v>39832</v>
      </c>
      <c r="B2269" s="38">
        <v>2.9376000000000002</v>
      </c>
      <c r="C2269" s="3">
        <v>2.9729999999999999</v>
      </c>
      <c r="D2269" s="37">
        <v>2.9142000000000001</v>
      </c>
      <c r="E2269"/>
    </row>
    <row r="2270" spans="1:5">
      <c r="A2270" s="18">
        <v>39833</v>
      </c>
      <c r="B2270" s="38">
        <v>2.8582000000000001</v>
      </c>
      <c r="C2270" s="3">
        <v>2.9319999999999999</v>
      </c>
      <c r="D2270" s="37">
        <v>2.8740000000000001</v>
      </c>
      <c r="E2270"/>
    </row>
    <row r="2271" spans="1:5">
      <c r="A2271" s="18">
        <v>39834</v>
      </c>
      <c r="B2271" s="38">
        <v>2.9466000000000001</v>
      </c>
      <c r="C2271" s="3">
        <v>2.9430000000000001</v>
      </c>
      <c r="D2271" s="37">
        <v>2.8847999999999998</v>
      </c>
      <c r="E2271"/>
    </row>
    <row r="2272" spans="1:5">
      <c r="A2272" s="18">
        <v>39835</v>
      </c>
      <c r="B2272" s="38">
        <v>2.919</v>
      </c>
      <c r="C2272" s="3">
        <v>2.9893000000000001</v>
      </c>
      <c r="D2272" s="37">
        <v>2.9300999999999999</v>
      </c>
      <c r="E2272"/>
    </row>
    <row r="2273" spans="1:5">
      <c r="A2273" s="18">
        <v>39836</v>
      </c>
      <c r="B2273" s="38">
        <v>2.8696999999999999</v>
      </c>
      <c r="C2273" s="3">
        <v>2.9081000000000001</v>
      </c>
      <c r="D2273" s="37">
        <v>2.8504999999999998</v>
      </c>
      <c r="E2273"/>
    </row>
    <row r="2274" spans="1:5">
      <c r="A2274" s="18">
        <v>39839</v>
      </c>
      <c r="B2274" s="38">
        <v>2.8927999999999998</v>
      </c>
      <c r="C2274" s="3">
        <v>2.9552</v>
      </c>
      <c r="D2274" s="37">
        <v>2.8965999999999998</v>
      </c>
      <c r="E2274"/>
    </row>
    <row r="2275" spans="1:5">
      <c r="A2275" s="18">
        <v>39840</v>
      </c>
      <c r="B2275" s="38">
        <v>2.9115000000000002</v>
      </c>
      <c r="C2275" s="3">
        <v>2.9205999999999999</v>
      </c>
      <c r="D2275" s="37">
        <v>2.8628</v>
      </c>
      <c r="E2275"/>
    </row>
    <row r="2276" spans="1:5">
      <c r="A2276" s="18">
        <v>39841</v>
      </c>
      <c r="B2276" s="38">
        <v>2.9906999999999999</v>
      </c>
      <c r="C2276" s="3">
        <v>2.9617</v>
      </c>
      <c r="D2276" s="37">
        <v>2.9030999999999998</v>
      </c>
      <c r="E2276"/>
    </row>
    <row r="2277" spans="1:5">
      <c r="A2277" s="18">
        <v>39842</v>
      </c>
      <c r="B2277" s="38">
        <v>2.9883000000000002</v>
      </c>
      <c r="C2277" s="3">
        <v>3.0143</v>
      </c>
      <c r="D2277" s="37">
        <v>2.9546999999999999</v>
      </c>
      <c r="E2277"/>
    </row>
    <row r="2278" spans="1:5">
      <c r="A2278" s="18">
        <v>39843</v>
      </c>
      <c r="B2278" s="38">
        <v>3.0261</v>
      </c>
      <c r="C2278" s="3">
        <v>3.0215999999999998</v>
      </c>
      <c r="D2278" s="37">
        <v>2.9618000000000002</v>
      </c>
      <c r="E2278"/>
    </row>
    <row r="2279" spans="1:5">
      <c r="A2279" s="18">
        <v>39846</v>
      </c>
      <c r="B2279" s="38">
        <v>3.1316000000000002</v>
      </c>
      <c r="C2279" s="3">
        <v>3.1254</v>
      </c>
      <c r="D2279" s="37">
        <v>3.0636000000000001</v>
      </c>
      <c r="E2279"/>
    </row>
    <row r="2280" spans="1:5">
      <c r="A2280" s="18">
        <v>39847</v>
      </c>
      <c r="B2280" s="38">
        <v>3.1137000000000001</v>
      </c>
      <c r="C2280" s="3">
        <v>3.1301999999999999</v>
      </c>
      <c r="D2280" s="37">
        <v>3.0682</v>
      </c>
      <c r="E2280"/>
    </row>
    <row r="2281" spans="1:5">
      <c r="A2281" s="18">
        <v>39848</v>
      </c>
      <c r="B2281" s="38">
        <v>3.0427</v>
      </c>
      <c r="C2281" s="3">
        <v>3.1585000000000001</v>
      </c>
      <c r="D2281" s="37">
        <v>3.0958999999999999</v>
      </c>
      <c r="E2281"/>
    </row>
    <row r="2282" spans="1:5">
      <c r="A2282" s="18">
        <v>39849</v>
      </c>
      <c r="B2282" s="38">
        <v>3.0200999999999998</v>
      </c>
      <c r="C2282" s="3">
        <v>3.0590999999999999</v>
      </c>
      <c r="D2282" s="37">
        <v>2.9984999999999999</v>
      </c>
      <c r="E2282"/>
    </row>
    <row r="2283" spans="1:5">
      <c r="A2283" s="18">
        <v>39850</v>
      </c>
      <c r="B2283" s="38">
        <v>2.9773000000000001</v>
      </c>
      <c r="C2283" s="3">
        <v>2.9681000000000002</v>
      </c>
      <c r="D2283" s="37">
        <v>2.9093</v>
      </c>
      <c r="E2283"/>
    </row>
    <row r="2284" spans="1:5">
      <c r="A2284" s="18">
        <v>39853</v>
      </c>
      <c r="B2284" s="38">
        <v>3.0324</v>
      </c>
      <c r="C2284" s="3">
        <v>2.9836999999999998</v>
      </c>
      <c r="D2284" s="37">
        <v>2.9247000000000001</v>
      </c>
      <c r="E2284"/>
    </row>
    <row r="2285" spans="1:5">
      <c r="A2285" s="18">
        <v>39854</v>
      </c>
      <c r="B2285" s="38">
        <v>3.0783999999999998</v>
      </c>
      <c r="C2285" s="3">
        <v>3.0695000000000001</v>
      </c>
      <c r="D2285" s="37">
        <v>3.0087000000000002</v>
      </c>
      <c r="E2285"/>
    </row>
    <row r="2286" spans="1:5">
      <c r="A2286" s="18">
        <v>39855</v>
      </c>
      <c r="B2286" s="38">
        <v>3.0981000000000001</v>
      </c>
      <c r="C2286" s="3">
        <v>3.1455000000000002</v>
      </c>
      <c r="D2286" s="37">
        <v>3.0832999999999999</v>
      </c>
      <c r="E2286"/>
    </row>
    <row r="2287" spans="1:5">
      <c r="A2287" s="18">
        <v>39856</v>
      </c>
      <c r="B2287" s="38">
        <v>3.1966999999999999</v>
      </c>
      <c r="C2287" s="3">
        <v>3.1473</v>
      </c>
      <c r="D2287" s="37">
        <v>3.0849000000000002</v>
      </c>
      <c r="E2287"/>
    </row>
    <row r="2288" spans="1:5">
      <c r="A2288" s="18">
        <v>39857</v>
      </c>
      <c r="B2288" s="38">
        <v>3.2654999999999998</v>
      </c>
      <c r="C2288" s="3">
        <v>3.2593999999999999</v>
      </c>
      <c r="D2288" s="37">
        <v>3.1947999999999999</v>
      </c>
      <c r="E2288"/>
    </row>
    <row r="2289" spans="1:5">
      <c r="A2289" s="18">
        <v>39860</v>
      </c>
      <c r="B2289" s="38">
        <v>3.3167</v>
      </c>
      <c r="C2289" s="3">
        <v>3.3582999999999998</v>
      </c>
      <c r="D2289" s="37">
        <v>3.2917000000000001</v>
      </c>
      <c r="E2289"/>
    </row>
    <row r="2290" spans="1:5">
      <c r="A2290" s="18">
        <v>39861</v>
      </c>
      <c r="B2290" s="38">
        <v>3.1423999999999999</v>
      </c>
      <c r="C2290" s="3">
        <v>3.2915999999999999</v>
      </c>
      <c r="D2290" s="37">
        <v>3.2263999999999999</v>
      </c>
      <c r="E2290"/>
    </row>
    <row r="2291" spans="1:5">
      <c r="A2291" s="18">
        <v>39862</v>
      </c>
      <c r="B2291" s="38">
        <v>3.1882000000000001</v>
      </c>
      <c r="C2291" s="3">
        <v>3.1591999999999998</v>
      </c>
      <c r="D2291" s="37">
        <v>3.0966</v>
      </c>
      <c r="E2291"/>
    </row>
    <row r="2292" spans="1:5">
      <c r="A2292" s="18">
        <v>39863</v>
      </c>
      <c r="B2292" s="38">
        <v>3.1595</v>
      </c>
      <c r="C2292" s="3">
        <v>3.1989999999999998</v>
      </c>
      <c r="D2292" s="37">
        <v>3.1356000000000002</v>
      </c>
      <c r="E2292"/>
    </row>
    <row r="2293" spans="1:5">
      <c r="A2293" s="18">
        <v>39864</v>
      </c>
      <c r="B2293" s="38">
        <v>3.1657000000000002</v>
      </c>
      <c r="C2293" s="3">
        <v>3.1373000000000002</v>
      </c>
      <c r="D2293" s="37">
        <v>3.0750999999999999</v>
      </c>
      <c r="E2293"/>
    </row>
    <row r="2294" spans="1:5">
      <c r="A2294" s="18">
        <v>39867</v>
      </c>
      <c r="B2294" s="38">
        <v>3.1335999999999999</v>
      </c>
      <c r="C2294" s="3">
        <v>3.1766999999999999</v>
      </c>
      <c r="D2294" s="37">
        <v>3.1137000000000001</v>
      </c>
      <c r="E2294"/>
    </row>
    <row r="2295" spans="1:5">
      <c r="A2295" s="18">
        <v>39868</v>
      </c>
      <c r="B2295" s="38">
        <v>3.1709999999999998</v>
      </c>
      <c r="C2295" s="3">
        <v>3.1616</v>
      </c>
      <c r="D2295" s="37">
        <v>3.0990000000000002</v>
      </c>
      <c r="E2295"/>
    </row>
    <row r="2296" spans="1:5">
      <c r="A2296" s="18">
        <v>39869</v>
      </c>
      <c r="B2296" s="38">
        <v>3.1355</v>
      </c>
      <c r="C2296" s="3">
        <v>3.1842999999999999</v>
      </c>
      <c r="D2296" s="37">
        <v>3.1213000000000002</v>
      </c>
      <c r="E2296"/>
    </row>
    <row r="2297" spans="1:5">
      <c r="A2297" s="18">
        <v>39870</v>
      </c>
      <c r="B2297" s="38">
        <v>3.2069000000000001</v>
      </c>
      <c r="C2297" s="3">
        <v>3.2056</v>
      </c>
      <c r="D2297" s="37">
        <v>3.1421999999999999</v>
      </c>
      <c r="E2297"/>
    </row>
    <row r="2298" spans="1:5">
      <c r="A2298" s="18">
        <v>39871</v>
      </c>
      <c r="B2298" s="38">
        <v>3.2057000000000002</v>
      </c>
      <c r="C2298" s="3">
        <v>3.2486999999999999</v>
      </c>
      <c r="D2298" s="37">
        <v>3.1842999999999999</v>
      </c>
      <c r="E2298"/>
    </row>
    <row r="2299" spans="1:5">
      <c r="A2299" s="18">
        <v>39874</v>
      </c>
      <c r="B2299" s="38">
        <v>3.2082000000000002</v>
      </c>
      <c r="C2299" s="3">
        <v>3.2330999999999999</v>
      </c>
      <c r="D2299" s="37">
        <v>3.1690999999999998</v>
      </c>
      <c r="E2299"/>
    </row>
    <row r="2300" spans="1:5">
      <c r="A2300" s="18">
        <v>39875</v>
      </c>
      <c r="B2300" s="38">
        <v>3.1762999999999999</v>
      </c>
      <c r="C2300" s="3">
        <v>3.1999</v>
      </c>
      <c r="D2300" s="37">
        <v>3.1364999999999998</v>
      </c>
      <c r="E2300"/>
    </row>
    <row r="2301" spans="1:5">
      <c r="A2301" s="18">
        <v>39876</v>
      </c>
      <c r="B2301" s="38">
        <v>3.2391000000000001</v>
      </c>
      <c r="C2301" s="3">
        <v>3.2391000000000001</v>
      </c>
      <c r="D2301" s="37">
        <v>3.1749000000000001</v>
      </c>
      <c r="E2301"/>
    </row>
    <row r="2302" spans="1:5">
      <c r="A2302" s="18">
        <v>39877</v>
      </c>
      <c r="B2302" s="38">
        <v>3.2315999999999998</v>
      </c>
      <c r="C2302" s="3">
        <v>3.2403</v>
      </c>
      <c r="D2302" s="37">
        <v>3.1760999999999999</v>
      </c>
      <c r="E2302"/>
    </row>
    <row r="2303" spans="1:5">
      <c r="A2303" s="18">
        <v>39878</v>
      </c>
      <c r="B2303" s="38">
        <v>3.2284000000000002</v>
      </c>
      <c r="C2303" s="3">
        <v>3.2534999999999998</v>
      </c>
      <c r="D2303" s="37">
        <v>3.1890999999999998</v>
      </c>
      <c r="E2303"/>
    </row>
    <row r="2304" spans="1:5">
      <c r="A2304" s="18">
        <v>39881</v>
      </c>
      <c r="B2304" s="38">
        <v>3.1213000000000002</v>
      </c>
      <c r="C2304" s="3">
        <v>3.2018</v>
      </c>
      <c r="D2304" s="37">
        <v>3.1383999999999999</v>
      </c>
      <c r="E2304"/>
    </row>
    <row r="2305" spans="1:5">
      <c r="A2305" s="18">
        <v>39882</v>
      </c>
      <c r="B2305" s="38">
        <v>3.1265999999999998</v>
      </c>
      <c r="C2305" s="3">
        <v>3.1261000000000001</v>
      </c>
      <c r="D2305" s="37">
        <v>3.0640999999999998</v>
      </c>
      <c r="E2305"/>
    </row>
    <row r="2306" spans="1:5">
      <c r="A2306" s="18">
        <v>39883</v>
      </c>
      <c r="B2306" s="38">
        <v>2.9291999999999998</v>
      </c>
      <c r="C2306" s="3">
        <v>3.0097999999999998</v>
      </c>
      <c r="D2306" s="37">
        <v>2.9502000000000002</v>
      </c>
      <c r="E2306"/>
    </row>
    <row r="2307" spans="1:5">
      <c r="A2307" s="18">
        <v>39884</v>
      </c>
      <c r="B2307" s="38">
        <v>2.9213</v>
      </c>
      <c r="C2307" s="3">
        <v>2.9712999999999998</v>
      </c>
      <c r="D2307" s="37">
        <v>2.9125000000000001</v>
      </c>
      <c r="E2307"/>
    </row>
    <row r="2308" spans="1:5">
      <c r="A2308" s="18">
        <v>39885</v>
      </c>
      <c r="B2308" s="38">
        <v>2.9026999999999998</v>
      </c>
      <c r="C2308" s="3">
        <v>2.9178999999999999</v>
      </c>
      <c r="D2308" s="37">
        <v>2.8601000000000001</v>
      </c>
      <c r="E2308"/>
    </row>
    <row r="2309" spans="1:5">
      <c r="A2309" s="18">
        <v>39888</v>
      </c>
      <c r="B2309" s="38">
        <v>2.9525000000000001</v>
      </c>
      <c r="C2309" s="3">
        <v>2.9866999999999999</v>
      </c>
      <c r="D2309" s="37">
        <v>2.9275000000000002</v>
      </c>
      <c r="E2309"/>
    </row>
    <row r="2310" spans="1:5">
      <c r="A2310" s="18">
        <v>39889</v>
      </c>
      <c r="B2310" s="38">
        <v>2.9472999999999998</v>
      </c>
      <c r="C2310" s="3">
        <v>3.0121000000000002</v>
      </c>
      <c r="D2310" s="37">
        <v>2.9525000000000001</v>
      </c>
      <c r="E2310"/>
    </row>
    <row r="2311" spans="1:5">
      <c r="A2311" s="18">
        <v>39890</v>
      </c>
      <c r="B2311" s="38">
        <v>3.0367999999999999</v>
      </c>
      <c r="C2311" s="3">
        <v>3.0038</v>
      </c>
      <c r="D2311" s="37">
        <v>2.9443999999999999</v>
      </c>
      <c r="E2311"/>
    </row>
    <row r="2312" spans="1:5">
      <c r="A2312" s="18">
        <v>39891</v>
      </c>
      <c r="B2312" s="38">
        <v>2.9777</v>
      </c>
      <c r="C2312" s="3">
        <v>3.0217000000000001</v>
      </c>
      <c r="D2312" s="37">
        <v>2.9619</v>
      </c>
      <c r="E2312"/>
    </row>
    <row r="2313" spans="1:5">
      <c r="A2313" s="18">
        <v>39892</v>
      </c>
      <c r="B2313" s="38">
        <v>2.9645000000000001</v>
      </c>
      <c r="C2313" s="3">
        <v>3.0009000000000001</v>
      </c>
      <c r="D2313" s="37">
        <v>2.9415</v>
      </c>
      <c r="E2313"/>
    </row>
    <row r="2314" spans="1:5">
      <c r="A2314" s="18">
        <v>39895</v>
      </c>
      <c r="B2314" s="38">
        <v>2.9937</v>
      </c>
      <c r="C2314" s="3">
        <v>3.0068000000000001</v>
      </c>
      <c r="D2314" s="37">
        <v>2.9472</v>
      </c>
      <c r="E2314"/>
    </row>
    <row r="2315" spans="1:5">
      <c r="A2315" s="18">
        <v>39896</v>
      </c>
      <c r="B2315" s="38">
        <v>2.9845000000000002</v>
      </c>
      <c r="C2315" s="3">
        <v>3.0112000000000001</v>
      </c>
      <c r="D2315" s="37">
        <v>2.9516</v>
      </c>
      <c r="E2315"/>
    </row>
    <row r="2316" spans="1:5">
      <c r="A2316" s="18">
        <v>39897</v>
      </c>
      <c r="B2316" s="38">
        <v>3.0051000000000001</v>
      </c>
      <c r="C2316" s="3">
        <v>3.0196000000000001</v>
      </c>
      <c r="D2316" s="37">
        <v>2.9598</v>
      </c>
      <c r="E2316"/>
    </row>
    <row r="2317" spans="1:5">
      <c r="A2317" s="18">
        <v>39898</v>
      </c>
      <c r="B2317" s="38">
        <v>3.1139999999999999</v>
      </c>
      <c r="C2317" s="3">
        <v>3.0741000000000001</v>
      </c>
      <c r="D2317" s="37">
        <v>3.0133000000000001</v>
      </c>
      <c r="E2317"/>
    </row>
    <row r="2318" spans="1:5">
      <c r="A2318" s="18">
        <v>39899</v>
      </c>
      <c r="B2318" s="38">
        <v>3.1000999999999999</v>
      </c>
      <c r="C2318" s="3">
        <v>3.1562999999999999</v>
      </c>
      <c r="D2318" s="37">
        <v>3.0937000000000001</v>
      </c>
      <c r="E2318"/>
    </row>
    <row r="2319" spans="1:5">
      <c r="A2319" s="18">
        <v>39902</v>
      </c>
      <c r="B2319" s="38">
        <v>3.0747</v>
      </c>
      <c r="C2319" s="3">
        <v>3.1154999999999999</v>
      </c>
      <c r="D2319" s="37">
        <v>3.0539000000000001</v>
      </c>
      <c r="E2319"/>
    </row>
    <row r="2320" spans="1:5">
      <c r="A2320" s="18">
        <v>39903</v>
      </c>
      <c r="B2320" s="38">
        <v>2.9470999999999998</v>
      </c>
      <c r="C2320" s="3">
        <v>3.0552999999999999</v>
      </c>
      <c r="D2320" s="37">
        <v>2.9946999999999999</v>
      </c>
      <c r="E2320"/>
    </row>
    <row r="2321" spans="1:5">
      <c r="A2321" s="18">
        <v>39904</v>
      </c>
      <c r="B2321" s="38">
        <v>2.9169</v>
      </c>
      <c r="C2321" s="3">
        <v>2.9710999999999999</v>
      </c>
      <c r="D2321" s="37">
        <v>2.9123000000000001</v>
      </c>
      <c r="E2321"/>
    </row>
    <row r="2322" spans="1:5">
      <c r="A2322" s="18">
        <v>39905</v>
      </c>
      <c r="B2322" s="38">
        <v>2.891</v>
      </c>
      <c r="C2322" s="3">
        <v>2.9641000000000002</v>
      </c>
      <c r="D2322" s="37">
        <v>2.9055</v>
      </c>
      <c r="E2322"/>
    </row>
    <row r="2323" spans="1:5">
      <c r="A2323" s="18">
        <v>39906</v>
      </c>
      <c r="B2323" s="38">
        <v>2.9662999999999999</v>
      </c>
      <c r="C2323" s="3">
        <v>2.9426000000000001</v>
      </c>
      <c r="D2323" s="37">
        <v>2.8843999999999999</v>
      </c>
      <c r="E2323"/>
    </row>
    <row r="2324" spans="1:5">
      <c r="A2324" s="18">
        <v>39909</v>
      </c>
      <c r="B2324" s="38">
        <v>2.9727000000000001</v>
      </c>
      <c r="C2324" s="3">
        <v>2.9927999999999999</v>
      </c>
      <c r="D2324" s="37">
        <v>2.9336000000000002</v>
      </c>
      <c r="E2324"/>
    </row>
    <row r="2325" spans="1:5">
      <c r="A2325" s="18">
        <v>39910</v>
      </c>
      <c r="B2325" s="38">
        <v>2.9131999999999998</v>
      </c>
      <c r="C2325" s="3">
        <v>2.9662000000000002</v>
      </c>
      <c r="D2325" s="37">
        <v>2.9074</v>
      </c>
      <c r="E2325"/>
    </row>
    <row r="2326" spans="1:5">
      <c r="A2326" s="18">
        <v>39911</v>
      </c>
      <c r="B2326" s="38">
        <v>2.8662000000000001</v>
      </c>
      <c r="C2326" s="3">
        <v>2.927</v>
      </c>
      <c r="D2326" s="37">
        <v>2.8690000000000002</v>
      </c>
      <c r="E2326"/>
    </row>
    <row r="2327" spans="1:5">
      <c r="A2327" s="18">
        <v>39912</v>
      </c>
      <c r="B2327" s="38">
        <v>2.8898000000000001</v>
      </c>
      <c r="C2327" s="3">
        <v>2.8948999999999998</v>
      </c>
      <c r="D2327" s="37">
        <v>2.8374999999999999</v>
      </c>
      <c r="E2327"/>
    </row>
    <row r="2328" spans="1:5">
      <c r="A2328" s="18">
        <v>39917</v>
      </c>
      <c r="B2328" s="38">
        <v>2.7978000000000001</v>
      </c>
      <c r="C2328" s="3">
        <v>2.8828999999999998</v>
      </c>
      <c r="D2328" s="37">
        <v>2.8258999999999999</v>
      </c>
      <c r="E2328"/>
    </row>
    <row r="2329" spans="1:5">
      <c r="A2329" s="18">
        <v>39918</v>
      </c>
      <c r="B2329" s="38">
        <v>2.8420999999999998</v>
      </c>
      <c r="C2329" s="3">
        <v>2.8519000000000001</v>
      </c>
      <c r="D2329" s="37">
        <v>2.7955000000000001</v>
      </c>
      <c r="E2329"/>
    </row>
    <row r="2330" spans="1:5">
      <c r="A2330" s="18">
        <v>39919</v>
      </c>
      <c r="B2330" s="38">
        <v>2.8180999999999998</v>
      </c>
      <c r="C2330" s="3">
        <v>2.8618999999999999</v>
      </c>
      <c r="D2330" s="37">
        <v>2.8052999999999999</v>
      </c>
      <c r="E2330"/>
    </row>
    <row r="2331" spans="1:5">
      <c r="A2331" s="18">
        <v>39920</v>
      </c>
      <c r="B2331" s="38">
        <v>2.8736999999999999</v>
      </c>
      <c r="C2331" s="3">
        <v>2.8454999999999999</v>
      </c>
      <c r="D2331" s="37">
        <v>2.7890999999999999</v>
      </c>
      <c r="E2331"/>
    </row>
    <row r="2332" spans="1:5">
      <c r="A2332" s="18">
        <v>39923</v>
      </c>
      <c r="B2332" s="38">
        <v>2.9266000000000001</v>
      </c>
      <c r="C2332" s="3">
        <v>2.9304000000000001</v>
      </c>
      <c r="D2332" s="37">
        <v>2.8723999999999998</v>
      </c>
      <c r="E2332"/>
    </row>
    <row r="2333" spans="1:5">
      <c r="A2333" s="18">
        <v>39924</v>
      </c>
      <c r="B2333" s="38">
        <v>2.9266000000000001</v>
      </c>
      <c r="C2333" s="3">
        <v>2.9407000000000001</v>
      </c>
      <c r="D2333" s="37">
        <v>2.8824999999999998</v>
      </c>
      <c r="E2333"/>
    </row>
    <row r="2334" spans="1:5">
      <c r="A2334" s="18">
        <v>39925</v>
      </c>
      <c r="B2334" s="38">
        <v>2.9051</v>
      </c>
      <c r="C2334" s="3">
        <v>2.9571000000000001</v>
      </c>
      <c r="D2334" s="37">
        <v>2.8984999999999999</v>
      </c>
      <c r="E2334"/>
    </row>
    <row r="2335" spans="1:5">
      <c r="A2335" s="18">
        <v>39926</v>
      </c>
      <c r="B2335" s="38">
        <v>2.9621</v>
      </c>
      <c r="C2335" s="3">
        <v>2.9868000000000001</v>
      </c>
      <c r="D2335" s="37">
        <v>2.9276</v>
      </c>
      <c r="E2335"/>
    </row>
    <row r="2336" spans="1:5">
      <c r="A2336" s="18">
        <v>39927</v>
      </c>
      <c r="B2336" s="38">
        <v>3.0089999999999999</v>
      </c>
      <c r="C2336" s="3">
        <v>3.0032000000000001</v>
      </c>
      <c r="D2336" s="37">
        <v>2.9438</v>
      </c>
      <c r="E2336"/>
    </row>
    <row r="2337" spans="1:5">
      <c r="A2337" s="18">
        <v>39930</v>
      </c>
      <c r="B2337" s="38">
        <v>3.0360999999999998</v>
      </c>
      <c r="C2337" s="3">
        <v>3.0653999999999999</v>
      </c>
      <c r="D2337" s="37">
        <v>3.0045999999999999</v>
      </c>
      <c r="E2337"/>
    </row>
    <row r="2338" spans="1:5">
      <c r="A2338" s="18">
        <v>39931</v>
      </c>
      <c r="B2338" s="38">
        <v>2.9558</v>
      </c>
      <c r="C2338" s="3">
        <v>3.0175000000000001</v>
      </c>
      <c r="D2338" s="37">
        <v>2.9577</v>
      </c>
      <c r="E2338"/>
    </row>
    <row r="2339" spans="1:5">
      <c r="A2339" s="18">
        <v>39932</v>
      </c>
      <c r="B2339" s="38">
        <v>2.9043999999999999</v>
      </c>
      <c r="C2339" s="3">
        <v>2.9580000000000002</v>
      </c>
      <c r="D2339" s="37">
        <v>2.8994</v>
      </c>
      <c r="E2339"/>
    </row>
    <row r="2340" spans="1:5">
      <c r="A2340" s="18">
        <v>39933</v>
      </c>
      <c r="B2340" s="38">
        <v>2.9068000000000001</v>
      </c>
      <c r="C2340" s="3">
        <v>2.9672999999999998</v>
      </c>
      <c r="D2340" s="37">
        <v>2.9085000000000001</v>
      </c>
      <c r="E2340"/>
    </row>
    <row r="2341" spans="1:5">
      <c r="A2341" s="18">
        <v>39934</v>
      </c>
      <c r="B2341" s="38">
        <v>2.8753000000000002</v>
      </c>
      <c r="C2341" s="3">
        <v>2.9361000000000002</v>
      </c>
      <c r="D2341" s="37">
        <v>2.8778999999999999</v>
      </c>
      <c r="E2341"/>
    </row>
    <row r="2342" spans="1:5">
      <c r="A2342" s="18">
        <v>39938</v>
      </c>
      <c r="B2342" s="38">
        <v>2.9134000000000002</v>
      </c>
      <c r="C2342" s="3">
        <v>2.9060000000000001</v>
      </c>
      <c r="D2342" s="37">
        <v>2.8483999999999998</v>
      </c>
      <c r="E2342"/>
    </row>
    <row r="2343" spans="1:5">
      <c r="A2343" s="18">
        <v>39939</v>
      </c>
      <c r="B2343" s="38">
        <v>2.8649</v>
      </c>
      <c r="C2343" s="3">
        <v>2.9504999999999999</v>
      </c>
      <c r="D2343" s="37">
        <v>2.8921000000000001</v>
      </c>
      <c r="E2343"/>
    </row>
    <row r="2344" spans="1:5">
      <c r="A2344" s="18">
        <v>39940</v>
      </c>
      <c r="B2344" s="38">
        <v>2.8742000000000001</v>
      </c>
      <c r="C2344" s="3">
        <v>2.8969</v>
      </c>
      <c r="D2344" s="37">
        <v>2.8395000000000001</v>
      </c>
      <c r="E2344"/>
    </row>
    <row r="2345" spans="1:5">
      <c r="A2345" s="18">
        <v>39941</v>
      </c>
      <c r="B2345" s="38">
        <v>2.9020000000000001</v>
      </c>
      <c r="C2345" s="3">
        <v>2.9119000000000002</v>
      </c>
      <c r="D2345" s="37">
        <v>2.8542999999999998</v>
      </c>
      <c r="E2345"/>
    </row>
    <row r="2346" spans="1:5">
      <c r="A2346" s="18">
        <v>39944</v>
      </c>
      <c r="B2346" s="38">
        <v>2.9165999999999999</v>
      </c>
      <c r="C2346" s="3">
        <v>2.9578000000000002</v>
      </c>
      <c r="D2346" s="37">
        <v>2.8992</v>
      </c>
      <c r="E2346"/>
    </row>
    <row r="2347" spans="1:5">
      <c r="A2347" s="18">
        <v>39945</v>
      </c>
      <c r="B2347" s="38">
        <v>2.9146999999999998</v>
      </c>
      <c r="C2347" s="3">
        <v>2.9409000000000001</v>
      </c>
      <c r="D2347" s="37">
        <v>2.8826999999999998</v>
      </c>
      <c r="E2347"/>
    </row>
    <row r="2348" spans="1:5">
      <c r="A2348" s="18">
        <v>39946</v>
      </c>
      <c r="B2348" s="38">
        <v>2.97</v>
      </c>
      <c r="C2348" s="3">
        <v>2.9805000000000001</v>
      </c>
      <c r="D2348" s="37">
        <v>2.9215</v>
      </c>
      <c r="E2348"/>
    </row>
    <row r="2349" spans="1:5">
      <c r="A2349" s="18">
        <v>39947</v>
      </c>
      <c r="B2349" s="38">
        <v>2.9767999999999999</v>
      </c>
      <c r="C2349" s="3">
        <v>2.9965999999999999</v>
      </c>
      <c r="D2349" s="37">
        <v>2.9371999999999998</v>
      </c>
      <c r="E2349"/>
    </row>
    <row r="2350" spans="1:5">
      <c r="A2350" s="18">
        <v>39948</v>
      </c>
      <c r="B2350" s="38">
        <v>2.9575999999999998</v>
      </c>
      <c r="C2350" s="3">
        <v>2.9986999999999999</v>
      </c>
      <c r="D2350" s="37">
        <v>2.9392999999999998</v>
      </c>
      <c r="E2350"/>
    </row>
    <row r="2351" spans="1:5">
      <c r="A2351" s="18">
        <v>39951</v>
      </c>
      <c r="B2351" s="38">
        <v>2.8931</v>
      </c>
      <c r="C2351" s="3">
        <v>2.9695</v>
      </c>
      <c r="D2351" s="37">
        <v>2.9106999999999998</v>
      </c>
      <c r="E2351"/>
    </row>
    <row r="2352" spans="1:5">
      <c r="A2352" s="18">
        <v>39952</v>
      </c>
      <c r="B2352" s="38">
        <v>2.8801999999999999</v>
      </c>
      <c r="C2352" s="3">
        <v>2.9304000000000001</v>
      </c>
      <c r="D2352" s="37">
        <v>2.8723999999999998</v>
      </c>
      <c r="E2352"/>
    </row>
    <row r="2353" spans="1:5">
      <c r="A2353" s="18">
        <v>39953</v>
      </c>
      <c r="B2353" s="38">
        <v>2.9096000000000002</v>
      </c>
      <c r="C2353" s="3">
        <v>2.8969</v>
      </c>
      <c r="D2353" s="37">
        <v>2.8395000000000001</v>
      </c>
      <c r="E2353"/>
    </row>
    <row r="2354" spans="1:5">
      <c r="A2354" s="18">
        <v>39954</v>
      </c>
      <c r="B2354" s="38">
        <v>2.8965999999999998</v>
      </c>
      <c r="C2354" s="3">
        <v>2.9171</v>
      </c>
      <c r="D2354" s="37">
        <v>2.8593000000000002</v>
      </c>
      <c r="E2354"/>
    </row>
    <row r="2355" spans="1:5">
      <c r="A2355" s="18">
        <v>39955</v>
      </c>
      <c r="B2355" s="38">
        <v>2.907</v>
      </c>
      <c r="C2355" s="3">
        <v>2.9241000000000001</v>
      </c>
      <c r="D2355" s="37">
        <v>2.8660999999999999</v>
      </c>
      <c r="E2355"/>
    </row>
    <row r="2356" spans="1:5">
      <c r="A2356" s="18">
        <v>39959</v>
      </c>
      <c r="B2356" s="38">
        <v>2.9277000000000002</v>
      </c>
      <c r="C2356" s="3">
        <v>2.9354</v>
      </c>
      <c r="D2356" s="37">
        <v>2.8772000000000002</v>
      </c>
      <c r="E2356"/>
    </row>
    <row r="2357" spans="1:5">
      <c r="A2357" s="18">
        <v>39960</v>
      </c>
      <c r="B2357" s="38">
        <v>2.9258999999999999</v>
      </c>
      <c r="C2357" s="3">
        <v>2.9636</v>
      </c>
      <c r="D2357" s="37">
        <v>2.9049999999999998</v>
      </c>
      <c r="E2357"/>
    </row>
    <row r="2358" spans="1:5">
      <c r="A2358" s="18">
        <v>39961</v>
      </c>
      <c r="B2358" s="38">
        <v>2.9678</v>
      </c>
      <c r="C2358" s="3">
        <v>2.9613999999999998</v>
      </c>
      <c r="D2358" s="37">
        <v>2.9028</v>
      </c>
      <c r="E2358"/>
    </row>
    <row r="2359" spans="1:5">
      <c r="A2359" s="18">
        <v>39962</v>
      </c>
      <c r="B2359" s="38">
        <v>2.9438</v>
      </c>
      <c r="C2359" s="3">
        <v>3.0081000000000002</v>
      </c>
      <c r="D2359" s="37">
        <v>2.9485000000000001</v>
      </c>
      <c r="E2359"/>
    </row>
    <row r="2360" spans="1:5">
      <c r="A2360" s="18">
        <v>39965</v>
      </c>
      <c r="B2360" s="38">
        <v>2.9398</v>
      </c>
      <c r="C2360" s="3">
        <v>3.0013999999999998</v>
      </c>
      <c r="D2360" s="37">
        <v>2.9420000000000002</v>
      </c>
      <c r="E2360"/>
    </row>
    <row r="2361" spans="1:5">
      <c r="A2361" s="18">
        <v>39966</v>
      </c>
      <c r="B2361" s="38">
        <v>2.964</v>
      </c>
      <c r="C2361" s="3">
        <v>2.9651000000000001</v>
      </c>
      <c r="D2361" s="37">
        <v>2.9062999999999999</v>
      </c>
      <c r="E2361"/>
    </row>
    <row r="2362" spans="1:5">
      <c r="A2362" s="18">
        <v>39967</v>
      </c>
      <c r="B2362" s="38">
        <v>2.9550999999999998</v>
      </c>
      <c r="C2362" s="3">
        <v>2.9809000000000001</v>
      </c>
      <c r="D2362" s="37">
        <v>2.9218999999999999</v>
      </c>
      <c r="E2362"/>
    </row>
    <row r="2363" spans="1:5">
      <c r="A2363" s="18">
        <v>39968</v>
      </c>
      <c r="B2363" s="38">
        <v>2.9723999999999999</v>
      </c>
      <c r="C2363" s="3">
        <v>3.0238999999999998</v>
      </c>
      <c r="D2363" s="37">
        <v>2.9641000000000002</v>
      </c>
      <c r="E2363"/>
    </row>
    <row r="2364" spans="1:5">
      <c r="A2364" s="18">
        <v>39969</v>
      </c>
      <c r="B2364" s="38">
        <v>2.9889000000000001</v>
      </c>
      <c r="C2364" s="3">
        <v>3.0196999999999998</v>
      </c>
      <c r="D2364" s="37">
        <v>2.9599000000000002</v>
      </c>
      <c r="E2364"/>
    </row>
    <row r="2365" spans="1:5">
      <c r="A2365" s="18">
        <v>39972</v>
      </c>
      <c r="B2365" s="38">
        <v>2.9876</v>
      </c>
      <c r="C2365" s="3">
        <v>3.0367999999999999</v>
      </c>
      <c r="D2365" s="37">
        <v>2.9765999999999999</v>
      </c>
      <c r="E2365"/>
    </row>
    <row r="2366" spans="1:5">
      <c r="A2366" s="18">
        <v>39973</v>
      </c>
      <c r="B2366" s="38">
        <v>2.9756999999999998</v>
      </c>
      <c r="C2366" s="3">
        <v>3.0365000000000002</v>
      </c>
      <c r="D2366" s="37">
        <v>2.9763000000000002</v>
      </c>
      <c r="E2366"/>
    </row>
    <row r="2367" spans="1:5">
      <c r="A2367" s="18">
        <v>39974</v>
      </c>
      <c r="B2367" s="38">
        <v>2.9491000000000001</v>
      </c>
      <c r="C2367" s="3">
        <v>2.9927000000000001</v>
      </c>
      <c r="D2367" s="37">
        <v>2.9335</v>
      </c>
      <c r="E2367"/>
    </row>
    <row r="2368" spans="1:5">
      <c r="A2368" s="18">
        <v>39975</v>
      </c>
      <c r="B2368" s="38">
        <v>2.9531999999999998</v>
      </c>
      <c r="C2368" s="3">
        <v>2.9916</v>
      </c>
      <c r="D2368" s="37">
        <v>2.9323999999999999</v>
      </c>
      <c r="E2368"/>
    </row>
    <row r="2369" spans="1:5">
      <c r="A2369" s="18">
        <v>39976</v>
      </c>
      <c r="B2369" s="38">
        <v>2.9773000000000001</v>
      </c>
      <c r="C2369" s="3">
        <v>2.9826999999999999</v>
      </c>
      <c r="D2369" s="37">
        <v>2.9237000000000002</v>
      </c>
      <c r="E2369"/>
    </row>
    <row r="2370" spans="1:5">
      <c r="A2370" s="18">
        <v>39979</v>
      </c>
      <c r="B2370" s="38">
        <v>3.0127999999999999</v>
      </c>
      <c r="C2370" s="3">
        <v>3.0306000000000002</v>
      </c>
      <c r="D2370" s="37">
        <v>2.9706000000000001</v>
      </c>
      <c r="E2370"/>
    </row>
    <row r="2371" spans="1:5">
      <c r="A2371" s="18">
        <v>39980</v>
      </c>
      <c r="B2371" s="38">
        <v>2.9916999999999998</v>
      </c>
      <c r="C2371" s="3">
        <v>3.0312999999999999</v>
      </c>
      <c r="D2371" s="37">
        <v>2.9712999999999998</v>
      </c>
      <c r="E2371"/>
    </row>
    <row r="2372" spans="1:5">
      <c r="A2372" s="18">
        <v>39981</v>
      </c>
      <c r="B2372" s="38">
        <v>3.0253999999999999</v>
      </c>
      <c r="C2372" s="3">
        <v>3.0295000000000001</v>
      </c>
      <c r="D2372" s="37">
        <v>2.9695</v>
      </c>
      <c r="E2372"/>
    </row>
    <row r="2373" spans="1:5">
      <c r="A2373" s="18">
        <v>39982</v>
      </c>
      <c r="B2373" s="38">
        <v>3.0051000000000001</v>
      </c>
      <c r="C2373" s="3">
        <v>3.0341999999999998</v>
      </c>
      <c r="D2373" s="37">
        <v>2.9742000000000002</v>
      </c>
      <c r="E2373"/>
    </row>
    <row r="2374" spans="1:5">
      <c r="A2374" s="18">
        <v>39983</v>
      </c>
      <c r="B2374" s="38">
        <v>2.9899</v>
      </c>
      <c r="C2374" s="3">
        <v>3.0064000000000002</v>
      </c>
      <c r="D2374" s="37">
        <v>2.9468000000000001</v>
      </c>
      <c r="E2374"/>
    </row>
    <row r="2375" spans="1:5">
      <c r="A2375" s="18">
        <v>39986</v>
      </c>
      <c r="B2375" s="38">
        <v>3.0268000000000002</v>
      </c>
      <c r="C2375" s="3">
        <v>3.0394000000000001</v>
      </c>
      <c r="D2375" s="37">
        <v>2.9792000000000001</v>
      </c>
      <c r="E2375"/>
    </row>
    <row r="2376" spans="1:5">
      <c r="A2376" s="18">
        <v>39987</v>
      </c>
      <c r="B2376" s="38">
        <v>3.0253000000000001</v>
      </c>
      <c r="C2376" s="3">
        <v>3.0507</v>
      </c>
      <c r="D2376" s="37">
        <v>2.9903</v>
      </c>
      <c r="E2376"/>
    </row>
    <row r="2377" spans="1:5">
      <c r="A2377" s="18">
        <v>39988</v>
      </c>
      <c r="B2377" s="38">
        <v>2.9569999999999999</v>
      </c>
      <c r="C2377" s="3">
        <v>3.0047999999999999</v>
      </c>
      <c r="D2377" s="37">
        <v>2.9451999999999998</v>
      </c>
      <c r="E2377"/>
    </row>
    <row r="2378" spans="1:5">
      <c r="A2378" s="18">
        <v>39989</v>
      </c>
      <c r="B2378" s="38">
        <v>2.9472</v>
      </c>
      <c r="C2378" s="3">
        <v>2.9756999999999998</v>
      </c>
      <c r="D2378" s="37">
        <v>2.9167000000000001</v>
      </c>
      <c r="E2378"/>
    </row>
    <row r="2379" spans="1:5">
      <c r="A2379" s="18">
        <v>39990</v>
      </c>
      <c r="B2379" s="38">
        <v>2.9401000000000002</v>
      </c>
      <c r="C2379" s="3">
        <v>2.9803999999999999</v>
      </c>
      <c r="D2379" s="37">
        <v>2.9214000000000002</v>
      </c>
      <c r="E2379"/>
    </row>
    <row r="2380" spans="1:5">
      <c r="A2380" s="18">
        <v>39993</v>
      </c>
      <c r="B2380" s="38">
        <v>2.9314</v>
      </c>
      <c r="C2380" s="3">
        <v>2.9908999999999999</v>
      </c>
      <c r="D2380" s="37">
        <v>2.9317000000000002</v>
      </c>
      <c r="E2380"/>
    </row>
    <row r="2381" spans="1:5">
      <c r="A2381" s="18">
        <v>39994</v>
      </c>
      <c r="B2381" s="38">
        <v>2.8969</v>
      </c>
      <c r="C2381" s="3">
        <v>2.9548000000000001</v>
      </c>
      <c r="D2381" s="37">
        <v>2.8961999999999999</v>
      </c>
      <c r="E2381"/>
    </row>
    <row r="2382" spans="1:5">
      <c r="A2382" s="18">
        <v>39995</v>
      </c>
      <c r="B2382" s="38">
        <v>2.8694999999999999</v>
      </c>
      <c r="C2382" s="3">
        <v>2.9083999999999999</v>
      </c>
      <c r="D2382" s="37">
        <v>2.8508</v>
      </c>
      <c r="E2382"/>
    </row>
    <row r="2383" spans="1:5">
      <c r="A2383" s="18">
        <v>39996</v>
      </c>
      <c r="B2383" s="38">
        <v>2.8767</v>
      </c>
      <c r="C2383" s="3">
        <v>2.9028</v>
      </c>
      <c r="D2383" s="37">
        <v>2.8454000000000002</v>
      </c>
      <c r="E2383"/>
    </row>
    <row r="2384" spans="1:5">
      <c r="A2384" s="18">
        <v>39997</v>
      </c>
      <c r="B2384" s="38">
        <v>2.8849</v>
      </c>
      <c r="C2384" s="3">
        <v>2.8871000000000002</v>
      </c>
      <c r="D2384" s="37">
        <v>2.8298999999999999</v>
      </c>
      <c r="E2384"/>
    </row>
    <row r="2385" spans="1:5">
      <c r="A2385" s="18">
        <v>40000</v>
      </c>
      <c r="B2385" s="38">
        <v>2.8792</v>
      </c>
      <c r="C2385" s="3">
        <v>2.9207000000000001</v>
      </c>
      <c r="D2385" s="37">
        <v>2.8628999999999998</v>
      </c>
      <c r="E2385"/>
    </row>
    <row r="2386" spans="1:5">
      <c r="A2386" s="18">
        <v>40001</v>
      </c>
      <c r="B2386" s="38">
        <v>2.9174000000000002</v>
      </c>
      <c r="C2386" s="3">
        <v>2.9201000000000001</v>
      </c>
      <c r="D2386" s="37">
        <v>2.8622999999999998</v>
      </c>
      <c r="E2386"/>
    </row>
    <row r="2387" spans="1:5">
      <c r="A2387" s="18">
        <v>40002</v>
      </c>
      <c r="B2387" s="38">
        <v>2.8784000000000001</v>
      </c>
      <c r="C2387" s="3">
        <v>2.9396</v>
      </c>
      <c r="D2387" s="37">
        <v>2.8814000000000002</v>
      </c>
      <c r="E2387"/>
    </row>
    <row r="2388" spans="1:5">
      <c r="A2388" s="18">
        <v>40003</v>
      </c>
      <c r="B2388" s="38">
        <v>2.8845000000000001</v>
      </c>
      <c r="C2388" s="3">
        <v>2.9148000000000001</v>
      </c>
      <c r="D2388" s="37">
        <v>2.8570000000000002</v>
      </c>
      <c r="E2388"/>
    </row>
    <row r="2389" spans="1:5">
      <c r="A2389" s="18">
        <v>40004</v>
      </c>
      <c r="B2389" s="38">
        <v>2.9104000000000001</v>
      </c>
      <c r="C2389" s="3">
        <v>2.9203999999999999</v>
      </c>
      <c r="D2389" s="37">
        <v>2.8626</v>
      </c>
      <c r="E2389"/>
    </row>
    <row r="2390" spans="1:5">
      <c r="A2390" s="18">
        <v>40007</v>
      </c>
      <c r="B2390" s="38">
        <v>2.8778000000000001</v>
      </c>
      <c r="C2390" s="3">
        <v>2.9407999999999999</v>
      </c>
      <c r="D2390" s="37">
        <v>2.8826000000000001</v>
      </c>
      <c r="E2390"/>
    </row>
    <row r="2391" spans="1:5">
      <c r="A2391" s="18">
        <v>40008</v>
      </c>
      <c r="B2391" s="38">
        <v>2.8243999999999998</v>
      </c>
      <c r="C2391" s="3">
        <v>2.8887999999999998</v>
      </c>
      <c r="D2391" s="37">
        <v>2.8315999999999999</v>
      </c>
      <c r="E2391"/>
    </row>
    <row r="2392" spans="1:5">
      <c r="A2392" s="18">
        <v>40009</v>
      </c>
      <c r="B2392" s="38">
        <v>2.8353999999999999</v>
      </c>
      <c r="C2392" s="3">
        <v>2.8490000000000002</v>
      </c>
      <c r="D2392" s="37">
        <v>2.7926000000000002</v>
      </c>
      <c r="E2392"/>
    </row>
    <row r="2393" spans="1:5">
      <c r="A2393" s="18">
        <v>40010</v>
      </c>
      <c r="B2393" s="38">
        <v>2.8424999999999998</v>
      </c>
      <c r="C2393" s="3">
        <v>2.8628999999999998</v>
      </c>
      <c r="D2393" s="37">
        <v>2.8062999999999998</v>
      </c>
      <c r="E2393"/>
    </row>
    <row r="2394" spans="1:5">
      <c r="A2394" s="18">
        <v>40011</v>
      </c>
      <c r="B2394" s="38">
        <v>2.8292000000000002</v>
      </c>
      <c r="C2394" s="3">
        <v>2.8748999999999998</v>
      </c>
      <c r="D2394" s="37">
        <v>2.8178999999999998</v>
      </c>
      <c r="E2394"/>
    </row>
    <row r="2395" spans="1:5">
      <c r="A2395" s="18">
        <v>40014</v>
      </c>
      <c r="B2395" s="38">
        <v>2.8102</v>
      </c>
      <c r="C2395" s="3">
        <v>2.8527999999999998</v>
      </c>
      <c r="D2395" s="37">
        <v>2.7964000000000002</v>
      </c>
      <c r="E2395"/>
    </row>
    <row r="2396" spans="1:5">
      <c r="A2396" s="18">
        <v>40015</v>
      </c>
      <c r="B2396" s="38">
        <v>2.8147000000000002</v>
      </c>
      <c r="C2396" s="3">
        <v>2.8363</v>
      </c>
      <c r="D2396" s="37">
        <v>2.7801</v>
      </c>
      <c r="E2396"/>
    </row>
    <row r="2397" spans="1:5">
      <c r="A2397" s="18">
        <v>40016</v>
      </c>
      <c r="B2397" s="38">
        <v>2.7928999999999999</v>
      </c>
      <c r="C2397" s="3">
        <v>2.8403999999999998</v>
      </c>
      <c r="D2397" s="37">
        <v>2.7841999999999998</v>
      </c>
      <c r="E2397"/>
    </row>
    <row r="2398" spans="1:5">
      <c r="A2398" s="18">
        <v>40017</v>
      </c>
      <c r="B2398" s="38">
        <v>2.7677999999999998</v>
      </c>
      <c r="C2398" s="3">
        <v>2.8052000000000001</v>
      </c>
      <c r="D2398" s="37">
        <v>2.7496</v>
      </c>
      <c r="E2398"/>
    </row>
    <row r="2399" spans="1:5">
      <c r="A2399" s="18">
        <v>40018</v>
      </c>
      <c r="B2399" s="38">
        <v>2.7309000000000001</v>
      </c>
      <c r="C2399" s="3">
        <v>2.7896999999999998</v>
      </c>
      <c r="D2399" s="37">
        <v>2.7345000000000002</v>
      </c>
      <c r="E2399"/>
    </row>
    <row r="2400" spans="1:5">
      <c r="A2400" s="18">
        <v>40021</v>
      </c>
      <c r="B2400" s="38">
        <v>2.7393000000000001</v>
      </c>
      <c r="C2400" s="3">
        <v>2.7681</v>
      </c>
      <c r="D2400" s="37">
        <v>2.7132999999999998</v>
      </c>
      <c r="E2400"/>
    </row>
    <row r="2401" spans="1:5">
      <c r="A2401" s="18">
        <v>40022</v>
      </c>
      <c r="B2401" s="38">
        <v>2.7538</v>
      </c>
      <c r="C2401" s="3">
        <v>2.7740999999999998</v>
      </c>
      <c r="D2401" s="37">
        <v>2.7191000000000001</v>
      </c>
      <c r="E2401"/>
    </row>
    <row r="2402" spans="1:5">
      <c r="A2402" s="18">
        <v>40023</v>
      </c>
      <c r="B2402" s="38">
        <v>2.7339000000000002</v>
      </c>
      <c r="C2402" s="3">
        <v>2.7725</v>
      </c>
      <c r="D2402" s="37">
        <v>2.7174999999999998</v>
      </c>
      <c r="E2402"/>
    </row>
    <row r="2403" spans="1:5">
      <c r="A2403" s="18">
        <v>40024</v>
      </c>
      <c r="B2403" s="38">
        <v>2.7128000000000001</v>
      </c>
      <c r="C2403" s="3">
        <v>2.7442000000000002</v>
      </c>
      <c r="D2403" s="37">
        <v>2.6898</v>
      </c>
      <c r="E2403"/>
    </row>
    <row r="2404" spans="1:5">
      <c r="A2404" s="18">
        <v>40025</v>
      </c>
      <c r="B2404" s="38">
        <v>2.6993</v>
      </c>
      <c r="C2404" s="3">
        <v>2.7414000000000001</v>
      </c>
      <c r="D2404" s="37">
        <v>2.6871999999999998</v>
      </c>
      <c r="E2404"/>
    </row>
    <row r="2405" spans="1:5">
      <c r="A2405" s="18">
        <v>40028</v>
      </c>
      <c r="B2405" s="38">
        <v>2.6875</v>
      </c>
      <c r="C2405" s="3">
        <v>2.7126999999999999</v>
      </c>
      <c r="D2405" s="37">
        <v>2.6589</v>
      </c>
      <c r="E2405"/>
    </row>
    <row r="2406" spans="1:5">
      <c r="A2406" s="18">
        <v>40029</v>
      </c>
      <c r="B2406" s="38">
        <v>2.6882999999999999</v>
      </c>
      <c r="C2406" s="3">
        <v>2.7122999999999999</v>
      </c>
      <c r="D2406" s="37">
        <v>2.6585000000000001</v>
      </c>
      <c r="E2406"/>
    </row>
    <row r="2407" spans="1:5">
      <c r="A2407" s="18">
        <v>40030</v>
      </c>
      <c r="B2407" s="38">
        <v>2.7037</v>
      </c>
      <c r="C2407" s="3">
        <v>2.7097000000000002</v>
      </c>
      <c r="D2407" s="37">
        <v>2.6560999999999999</v>
      </c>
      <c r="E2407"/>
    </row>
    <row r="2408" spans="1:5">
      <c r="A2408" s="18">
        <v>40031</v>
      </c>
      <c r="B2408" s="38">
        <v>2.7263000000000002</v>
      </c>
      <c r="C2408" s="3">
        <v>2.7343999999999999</v>
      </c>
      <c r="D2408" s="37">
        <v>2.6802000000000001</v>
      </c>
      <c r="E2408"/>
    </row>
    <row r="2409" spans="1:5">
      <c r="A2409" s="18">
        <v>40032</v>
      </c>
      <c r="B2409" s="38">
        <v>2.6736</v>
      </c>
      <c r="C2409" s="3">
        <v>2.7120000000000002</v>
      </c>
      <c r="D2409" s="37">
        <v>2.6581999999999999</v>
      </c>
      <c r="E2409"/>
    </row>
    <row r="2410" spans="1:5">
      <c r="A2410" s="18">
        <v>40035</v>
      </c>
      <c r="B2410" s="38">
        <v>2.6928000000000001</v>
      </c>
      <c r="C2410" s="3">
        <v>2.7075999999999998</v>
      </c>
      <c r="D2410" s="37">
        <v>2.6539999999999999</v>
      </c>
      <c r="E2410"/>
    </row>
    <row r="2411" spans="1:5">
      <c r="A2411" s="18">
        <v>40036</v>
      </c>
      <c r="B2411" s="38">
        <v>2.7515000000000001</v>
      </c>
      <c r="C2411" s="3">
        <v>2.7593999999999999</v>
      </c>
      <c r="D2411" s="37">
        <v>2.7048000000000001</v>
      </c>
      <c r="E2411"/>
    </row>
    <row r="2412" spans="1:5">
      <c r="A2412" s="18">
        <v>40037</v>
      </c>
      <c r="B2412" s="38">
        <v>2.6894</v>
      </c>
      <c r="C2412" s="3">
        <v>2.7538999999999998</v>
      </c>
      <c r="D2412" s="37">
        <v>2.6993</v>
      </c>
      <c r="E2412"/>
    </row>
    <row r="2413" spans="1:5">
      <c r="A2413" s="18">
        <v>40038</v>
      </c>
      <c r="B2413" s="38">
        <v>2.694</v>
      </c>
      <c r="C2413" s="3">
        <v>2.7334000000000001</v>
      </c>
      <c r="D2413" s="37">
        <v>2.6791999999999998</v>
      </c>
      <c r="E2413"/>
    </row>
    <row r="2414" spans="1:5">
      <c r="A2414" s="18">
        <v>40039</v>
      </c>
      <c r="B2414" s="38">
        <v>2.7566999999999999</v>
      </c>
      <c r="C2414" s="3">
        <v>2.7387000000000001</v>
      </c>
      <c r="D2414" s="37">
        <v>2.6844999999999999</v>
      </c>
      <c r="E2414"/>
    </row>
    <row r="2415" spans="1:5">
      <c r="A2415" s="18">
        <v>40042</v>
      </c>
      <c r="B2415" s="38">
        <v>2.7443</v>
      </c>
      <c r="C2415" s="3">
        <v>2.7801999999999998</v>
      </c>
      <c r="D2415" s="37">
        <v>2.7252000000000001</v>
      </c>
      <c r="E2415"/>
    </row>
    <row r="2416" spans="1:5">
      <c r="A2416" s="18">
        <v>40043</v>
      </c>
      <c r="B2416" s="38">
        <v>2.7511999999999999</v>
      </c>
      <c r="C2416" s="3">
        <v>2.7812000000000001</v>
      </c>
      <c r="D2416" s="37">
        <v>2.7262</v>
      </c>
      <c r="E2416"/>
    </row>
    <row r="2417" spans="1:5">
      <c r="A2417" s="18">
        <v>40044</v>
      </c>
      <c r="B2417" s="38">
        <v>2.7290000000000001</v>
      </c>
      <c r="C2417" s="3">
        <v>2.7805</v>
      </c>
      <c r="D2417" s="37">
        <v>2.7254999999999998</v>
      </c>
      <c r="E2417"/>
    </row>
    <row r="2418" spans="1:5">
      <c r="A2418" s="18">
        <v>40045</v>
      </c>
      <c r="B2418" s="38">
        <v>2.7233000000000001</v>
      </c>
      <c r="C2418" s="3">
        <v>2.7616999999999998</v>
      </c>
      <c r="D2418" s="37">
        <v>2.7071000000000001</v>
      </c>
      <c r="E2418"/>
    </row>
    <row r="2419" spans="1:5">
      <c r="A2419" s="18">
        <v>40046</v>
      </c>
      <c r="B2419" s="38">
        <v>2.7111999999999998</v>
      </c>
      <c r="C2419" s="3">
        <v>2.7319</v>
      </c>
      <c r="D2419" s="37">
        <v>2.6779000000000002</v>
      </c>
      <c r="E2419"/>
    </row>
    <row r="2420" spans="1:5">
      <c r="A2420" s="18">
        <v>40049</v>
      </c>
      <c r="B2420" s="38">
        <v>2.7033999999999998</v>
      </c>
      <c r="C2420" s="3">
        <v>2.7313999999999998</v>
      </c>
      <c r="D2420" s="37">
        <v>2.6774</v>
      </c>
      <c r="E2420"/>
    </row>
    <row r="2421" spans="1:5">
      <c r="A2421" s="18">
        <v>40050</v>
      </c>
      <c r="B2421" s="38">
        <v>2.6901000000000002</v>
      </c>
      <c r="C2421" s="3">
        <v>2.7101000000000002</v>
      </c>
      <c r="D2421" s="37">
        <v>2.6564999999999999</v>
      </c>
      <c r="E2421"/>
    </row>
    <row r="2422" spans="1:5">
      <c r="A2422" s="18">
        <v>40051</v>
      </c>
      <c r="B2422" s="38">
        <v>2.7098</v>
      </c>
      <c r="C2422" s="3">
        <v>2.7290999999999999</v>
      </c>
      <c r="D2422" s="37">
        <v>2.6751</v>
      </c>
      <c r="E2422"/>
    </row>
    <row r="2423" spans="1:5">
      <c r="A2423" s="18">
        <v>40052</v>
      </c>
      <c r="B2423" s="38">
        <v>2.6888999999999998</v>
      </c>
      <c r="C2423" s="3">
        <v>2.7370999999999999</v>
      </c>
      <c r="D2423" s="37">
        <v>2.6829000000000001</v>
      </c>
      <c r="E2423"/>
    </row>
    <row r="2424" spans="1:5">
      <c r="A2424" s="18">
        <v>40053</v>
      </c>
      <c r="B2424" s="38">
        <v>2.7037</v>
      </c>
      <c r="C2424" s="3">
        <v>2.7187999999999999</v>
      </c>
      <c r="D2424" s="37">
        <v>2.665</v>
      </c>
      <c r="E2424"/>
    </row>
    <row r="2425" spans="1:5">
      <c r="A2425" s="18">
        <v>40057</v>
      </c>
      <c r="B2425" s="38">
        <v>2.7065000000000001</v>
      </c>
      <c r="C2425" s="3">
        <v>2.7261000000000002</v>
      </c>
      <c r="D2425" s="37">
        <v>2.6720999999999999</v>
      </c>
      <c r="E2425"/>
    </row>
    <row r="2426" spans="1:5">
      <c r="A2426" s="18">
        <v>40058</v>
      </c>
      <c r="B2426" s="38">
        <v>2.7578</v>
      </c>
      <c r="C2426" s="3">
        <v>2.7376</v>
      </c>
      <c r="D2426" s="37">
        <v>2.6833999999999998</v>
      </c>
      <c r="E2426"/>
    </row>
    <row r="2427" spans="1:5">
      <c r="A2427" s="18">
        <v>40059</v>
      </c>
      <c r="B2427" s="38">
        <v>2.7336999999999998</v>
      </c>
      <c r="C2427" s="3">
        <v>2.7805</v>
      </c>
      <c r="D2427" s="37">
        <v>2.7254999999999998</v>
      </c>
      <c r="E2427"/>
    </row>
    <row r="2428" spans="1:5">
      <c r="A2428" s="18">
        <v>40060</v>
      </c>
      <c r="B2428" s="38">
        <v>2.7193000000000001</v>
      </c>
      <c r="C2428" s="3">
        <v>2.7488999999999999</v>
      </c>
      <c r="D2428" s="37">
        <v>2.6945000000000001</v>
      </c>
      <c r="E2428"/>
    </row>
    <row r="2429" spans="1:5">
      <c r="A2429" s="18">
        <v>40063</v>
      </c>
      <c r="B2429" s="38">
        <v>2.7174999999999998</v>
      </c>
      <c r="C2429" s="3">
        <v>2.7389000000000001</v>
      </c>
      <c r="D2429" s="37">
        <v>2.6846999999999999</v>
      </c>
      <c r="E2429"/>
    </row>
    <row r="2430" spans="1:5">
      <c r="A2430" s="18">
        <v>40064</v>
      </c>
      <c r="B2430" s="38">
        <v>2.7002999999999999</v>
      </c>
      <c r="C2430" s="3">
        <v>2.7254</v>
      </c>
      <c r="D2430" s="37">
        <v>2.6714000000000002</v>
      </c>
      <c r="E2430"/>
    </row>
    <row r="2431" spans="1:5">
      <c r="A2431" s="18">
        <v>40065</v>
      </c>
      <c r="B2431" s="38">
        <v>2.7086000000000001</v>
      </c>
      <c r="C2431" s="3">
        <v>2.7290000000000001</v>
      </c>
      <c r="D2431" s="37">
        <v>2.6749999999999998</v>
      </c>
      <c r="E2431"/>
    </row>
    <row r="2432" spans="1:5">
      <c r="A2432" s="18">
        <v>40066</v>
      </c>
      <c r="B2432" s="38">
        <v>2.7534000000000001</v>
      </c>
      <c r="C2432" s="3">
        <v>2.7385000000000002</v>
      </c>
      <c r="D2432" s="37">
        <v>2.6842999999999999</v>
      </c>
      <c r="E2432"/>
    </row>
    <row r="2433" spans="1:5">
      <c r="A2433" s="18">
        <v>40067</v>
      </c>
      <c r="B2433" s="38">
        <v>2.7639</v>
      </c>
      <c r="C2433" s="3">
        <v>2.7725</v>
      </c>
      <c r="D2433" s="37">
        <v>2.7174999999999998</v>
      </c>
      <c r="E2433"/>
    </row>
    <row r="2434" spans="1:5">
      <c r="A2434" s="18">
        <v>40070</v>
      </c>
      <c r="B2434" s="38">
        <v>2.8071999999999999</v>
      </c>
      <c r="C2434" s="3">
        <v>2.7808999999999999</v>
      </c>
      <c r="D2434" s="37">
        <v>2.7259000000000002</v>
      </c>
      <c r="E2434"/>
    </row>
    <row r="2435" spans="1:5">
      <c r="A2435" s="18">
        <v>40071</v>
      </c>
      <c r="B2435" s="38">
        <v>2.7462</v>
      </c>
      <c r="C2435" s="3">
        <v>2.7936000000000001</v>
      </c>
      <c r="D2435" s="37">
        <v>2.7382</v>
      </c>
      <c r="E2435"/>
    </row>
    <row r="2436" spans="1:5">
      <c r="A2436" s="18">
        <v>40072</v>
      </c>
      <c r="B2436" s="38">
        <v>2.7328000000000001</v>
      </c>
      <c r="C2436" s="3">
        <v>2.7753000000000001</v>
      </c>
      <c r="D2436" s="37">
        <v>2.7202999999999999</v>
      </c>
      <c r="E2436"/>
    </row>
    <row r="2437" spans="1:5">
      <c r="A2437" s="18">
        <v>40073</v>
      </c>
      <c r="B2437" s="38">
        <v>2.7119</v>
      </c>
      <c r="C2437" s="3">
        <v>2.7519999999999998</v>
      </c>
      <c r="D2437" s="37">
        <v>2.6976</v>
      </c>
      <c r="E2437"/>
    </row>
    <row r="2438" spans="1:5">
      <c r="A2438" s="18">
        <v>40074</v>
      </c>
      <c r="B2438" s="38">
        <v>2.7339000000000002</v>
      </c>
      <c r="C2438" s="3">
        <v>2.7410000000000001</v>
      </c>
      <c r="D2438" s="37">
        <v>2.6867999999999999</v>
      </c>
      <c r="E2438"/>
    </row>
    <row r="2439" spans="1:5">
      <c r="A2439" s="18">
        <v>40077</v>
      </c>
      <c r="B2439" s="38">
        <v>2.7364999999999999</v>
      </c>
      <c r="C2439" s="3">
        <v>2.7429999999999999</v>
      </c>
      <c r="D2439" s="37">
        <v>2.6886000000000001</v>
      </c>
      <c r="E2439"/>
    </row>
    <row r="2440" spans="1:5">
      <c r="A2440" s="18">
        <v>40078</v>
      </c>
      <c r="B2440" s="38">
        <v>2.7427000000000001</v>
      </c>
      <c r="C2440" s="3">
        <v>2.7738</v>
      </c>
      <c r="D2440" s="37">
        <v>2.7187999999999999</v>
      </c>
      <c r="E2440"/>
    </row>
    <row r="2441" spans="1:5">
      <c r="A2441" s="18">
        <v>40079</v>
      </c>
      <c r="B2441" s="38">
        <v>2.7595999999999998</v>
      </c>
      <c r="C2441" s="3">
        <v>2.7761</v>
      </c>
      <c r="D2441" s="37">
        <v>2.7210999999999999</v>
      </c>
      <c r="E2441"/>
    </row>
    <row r="2442" spans="1:5">
      <c r="A2442" s="18">
        <v>40080</v>
      </c>
      <c r="B2442" s="38">
        <v>2.7627999999999999</v>
      </c>
      <c r="C2442" s="3">
        <v>2.8018000000000001</v>
      </c>
      <c r="D2442" s="37">
        <v>2.7464</v>
      </c>
      <c r="E2442"/>
    </row>
    <row r="2443" spans="1:5">
      <c r="A2443" s="18">
        <v>40081</v>
      </c>
      <c r="B2443" s="38">
        <v>2.7863000000000002</v>
      </c>
      <c r="C2443" s="3">
        <v>2.7852999999999999</v>
      </c>
      <c r="D2443" s="37">
        <v>2.7301000000000002</v>
      </c>
      <c r="E2443"/>
    </row>
    <row r="2444" spans="1:5">
      <c r="A2444" s="18">
        <v>40084</v>
      </c>
      <c r="B2444" s="38">
        <v>2.7978999999999998</v>
      </c>
      <c r="C2444" s="3">
        <v>2.8069999999999999</v>
      </c>
      <c r="D2444" s="37">
        <v>2.7513999999999998</v>
      </c>
      <c r="E2444"/>
    </row>
    <row r="2445" spans="1:5">
      <c r="A2445" s="18">
        <v>40085</v>
      </c>
      <c r="B2445" s="38">
        <v>2.7797999999999998</v>
      </c>
      <c r="C2445" s="3">
        <v>2.8033999999999999</v>
      </c>
      <c r="D2445" s="37">
        <v>2.7477999999999998</v>
      </c>
      <c r="E2445"/>
    </row>
    <row r="2446" spans="1:5">
      <c r="A2446" s="18">
        <v>40086</v>
      </c>
      <c r="B2446" s="38">
        <v>2.7976000000000001</v>
      </c>
      <c r="C2446" s="3">
        <v>2.8342000000000001</v>
      </c>
      <c r="D2446" s="37">
        <v>2.778</v>
      </c>
      <c r="E2446"/>
    </row>
    <row r="2447" spans="1:5">
      <c r="A2447" s="18">
        <v>40087</v>
      </c>
      <c r="B2447" s="38">
        <v>2.7816999999999998</v>
      </c>
      <c r="C2447" s="3">
        <v>2.8222</v>
      </c>
      <c r="D2447" s="37">
        <v>2.7664</v>
      </c>
      <c r="E2447"/>
    </row>
    <row r="2448" spans="1:5">
      <c r="A2448" s="18">
        <v>40088</v>
      </c>
      <c r="B2448" s="38">
        <v>2.8123</v>
      </c>
      <c r="C2448" s="3">
        <v>2.8258999999999999</v>
      </c>
      <c r="D2448" s="37">
        <v>2.7698999999999998</v>
      </c>
      <c r="E2448"/>
    </row>
    <row r="2449" spans="1:5">
      <c r="A2449" s="18">
        <v>40091</v>
      </c>
      <c r="B2449" s="38">
        <v>2.7909999999999999</v>
      </c>
      <c r="C2449" s="3">
        <v>2.8315000000000001</v>
      </c>
      <c r="D2449" s="37">
        <v>2.7755000000000001</v>
      </c>
      <c r="E2449"/>
    </row>
    <row r="2450" spans="1:5">
      <c r="A2450" s="18">
        <v>40092</v>
      </c>
      <c r="B2450" s="38">
        <v>2.7645</v>
      </c>
      <c r="C2450" s="3">
        <v>2.8189000000000002</v>
      </c>
      <c r="D2450" s="37">
        <v>2.7631000000000001</v>
      </c>
      <c r="E2450"/>
    </row>
    <row r="2451" spans="1:5">
      <c r="A2451" s="18">
        <v>40093</v>
      </c>
      <c r="B2451" s="38">
        <v>2.7704</v>
      </c>
      <c r="C2451" s="3">
        <v>2.8003</v>
      </c>
      <c r="D2451" s="37">
        <v>2.7448999999999999</v>
      </c>
      <c r="E2451"/>
    </row>
    <row r="2452" spans="1:5">
      <c r="A2452" s="18">
        <v>40094</v>
      </c>
      <c r="B2452" s="38">
        <v>2.7934999999999999</v>
      </c>
      <c r="C2452" s="3">
        <v>2.8189000000000002</v>
      </c>
      <c r="D2452" s="37">
        <v>2.7631000000000001</v>
      </c>
      <c r="E2452"/>
    </row>
    <row r="2453" spans="1:5">
      <c r="A2453" s="18">
        <v>40095</v>
      </c>
      <c r="B2453" s="38">
        <v>2.8083999999999998</v>
      </c>
      <c r="C2453" s="3">
        <v>2.8296999999999999</v>
      </c>
      <c r="D2453" s="37">
        <v>2.7736999999999998</v>
      </c>
      <c r="E2453"/>
    </row>
    <row r="2454" spans="1:5">
      <c r="A2454" s="18">
        <v>40098</v>
      </c>
      <c r="B2454" s="38">
        <v>2.8029999999999999</v>
      </c>
      <c r="C2454" s="3">
        <v>2.8285</v>
      </c>
      <c r="D2454" s="37">
        <v>2.7725</v>
      </c>
      <c r="E2454"/>
    </row>
    <row r="2455" spans="1:5">
      <c r="A2455" s="18">
        <v>40099</v>
      </c>
      <c r="B2455" s="38">
        <v>2.7837999999999998</v>
      </c>
      <c r="C2455" s="3">
        <v>2.8216999999999999</v>
      </c>
      <c r="D2455" s="37">
        <v>2.7658999999999998</v>
      </c>
      <c r="E2455"/>
    </row>
    <row r="2456" spans="1:5">
      <c r="A2456" s="18">
        <v>40100</v>
      </c>
      <c r="B2456" s="38">
        <v>2.7749999999999999</v>
      </c>
      <c r="C2456" s="3">
        <v>2.8195999999999999</v>
      </c>
      <c r="D2456" s="37">
        <v>2.7637999999999998</v>
      </c>
      <c r="E2456"/>
    </row>
    <row r="2457" spans="1:5">
      <c r="A2457" s="18">
        <v>40101</v>
      </c>
      <c r="B2457" s="38">
        <v>2.7717999999999998</v>
      </c>
      <c r="C2457" s="3">
        <v>2.7970000000000002</v>
      </c>
      <c r="D2457" s="37">
        <v>2.7416</v>
      </c>
      <c r="E2457"/>
    </row>
    <row r="2458" spans="1:5">
      <c r="A2458" s="18">
        <v>40102</v>
      </c>
      <c r="B2458" s="38">
        <v>2.7713000000000001</v>
      </c>
      <c r="C2458" s="3">
        <v>2.8073000000000001</v>
      </c>
      <c r="D2458" s="37">
        <v>2.7517</v>
      </c>
      <c r="E2458"/>
    </row>
    <row r="2459" spans="1:5">
      <c r="A2459" s="18">
        <v>40105</v>
      </c>
      <c r="B2459" s="38">
        <v>2.7722000000000002</v>
      </c>
      <c r="C2459" s="3">
        <v>2.8050000000000002</v>
      </c>
      <c r="D2459" s="37">
        <v>2.7494000000000001</v>
      </c>
      <c r="E2459"/>
    </row>
    <row r="2460" spans="1:5">
      <c r="A2460" s="18">
        <v>40106</v>
      </c>
      <c r="B2460" s="38">
        <v>2.7608999999999999</v>
      </c>
      <c r="C2460" s="3">
        <v>2.7932999999999999</v>
      </c>
      <c r="D2460" s="37">
        <v>2.7378999999999998</v>
      </c>
      <c r="E2460"/>
    </row>
    <row r="2461" spans="1:5">
      <c r="A2461" s="18">
        <v>40107</v>
      </c>
      <c r="B2461" s="38">
        <v>2.7488000000000001</v>
      </c>
      <c r="C2461" s="3">
        <v>2.7736000000000001</v>
      </c>
      <c r="D2461" s="37">
        <v>2.7185999999999999</v>
      </c>
      <c r="E2461"/>
    </row>
    <row r="2462" spans="1:5">
      <c r="A2462" s="18">
        <v>40108</v>
      </c>
      <c r="B2462" s="38">
        <v>2.7753000000000001</v>
      </c>
      <c r="C2462" s="3">
        <v>2.7892000000000001</v>
      </c>
      <c r="D2462" s="37">
        <v>2.734</v>
      </c>
      <c r="E2462"/>
    </row>
    <row r="2463" spans="1:5">
      <c r="A2463" s="18">
        <v>40109</v>
      </c>
      <c r="B2463" s="38">
        <v>2.7635000000000001</v>
      </c>
      <c r="C2463" s="3">
        <v>2.8028</v>
      </c>
      <c r="D2463" s="37">
        <v>2.7471999999999999</v>
      </c>
      <c r="E2463"/>
    </row>
    <row r="2464" spans="1:5">
      <c r="A2464" s="18">
        <v>40112</v>
      </c>
      <c r="B2464" s="38">
        <v>2.758</v>
      </c>
      <c r="C2464" s="3">
        <v>2.7865000000000002</v>
      </c>
      <c r="D2464" s="37">
        <v>2.7313000000000001</v>
      </c>
      <c r="E2464"/>
    </row>
    <row r="2465" spans="1:5">
      <c r="A2465" s="18">
        <v>40113</v>
      </c>
      <c r="B2465" s="38">
        <v>2.7728999999999999</v>
      </c>
      <c r="C2465" s="3">
        <v>2.7869999999999999</v>
      </c>
      <c r="D2465" s="37">
        <v>2.7317999999999998</v>
      </c>
      <c r="E2465"/>
    </row>
    <row r="2466" spans="1:5">
      <c r="A2466" s="18">
        <v>40114</v>
      </c>
      <c r="B2466" s="38">
        <v>2.8140999999999998</v>
      </c>
      <c r="C2466" s="3">
        <v>2.8102</v>
      </c>
      <c r="D2466" s="37">
        <v>2.7545999999999999</v>
      </c>
      <c r="E2466"/>
    </row>
    <row r="2467" spans="1:5">
      <c r="A2467" s="18">
        <v>40115</v>
      </c>
      <c r="B2467" s="38">
        <v>2.8153999999999999</v>
      </c>
      <c r="C2467" s="3">
        <v>2.8544</v>
      </c>
      <c r="D2467" s="37">
        <v>2.7978000000000001</v>
      </c>
      <c r="E2467"/>
    </row>
    <row r="2468" spans="1:5">
      <c r="A2468" s="18">
        <v>40116</v>
      </c>
      <c r="B2468" s="38">
        <v>2.8104</v>
      </c>
      <c r="C2468" s="3">
        <v>2.8372000000000002</v>
      </c>
      <c r="D2468" s="37">
        <v>2.7810000000000001</v>
      </c>
      <c r="E2468"/>
    </row>
    <row r="2469" spans="1:5">
      <c r="A2469" s="18">
        <v>40119</v>
      </c>
      <c r="B2469" s="38">
        <v>2.8155000000000001</v>
      </c>
      <c r="C2469" s="3">
        <v>2.8351999999999999</v>
      </c>
      <c r="D2469" s="37">
        <v>2.7789999999999999</v>
      </c>
      <c r="E2469"/>
    </row>
    <row r="2470" spans="1:5">
      <c r="A2470" s="18">
        <v>40120</v>
      </c>
      <c r="B2470" s="38">
        <v>2.8376999999999999</v>
      </c>
      <c r="C2470" s="3">
        <v>2.8466</v>
      </c>
      <c r="D2470" s="37">
        <v>2.7902</v>
      </c>
      <c r="E2470"/>
    </row>
    <row r="2471" spans="1:5">
      <c r="A2471" s="18">
        <v>40121</v>
      </c>
      <c r="B2471" s="38">
        <v>2.8231000000000002</v>
      </c>
      <c r="C2471" s="3">
        <v>2.8597999999999999</v>
      </c>
      <c r="D2471" s="37">
        <v>2.8031999999999999</v>
      </c>
      <c r="E2471"/>
    </row>
    <row r="2472" spans="1:5">
      <c r="A2472" s="18">
        <v>40122</v>
      </c>
      <c r="B2472" s="38">
        <v>2.8258999999999999</v>
      </c>
      <c r="C2472" s="3">
        <v>2.8369</v>
      </c>
      <c r="D2472" s="37">
        <v>2.7806999999999999</v>
      </c>
      <c r="E2472"/>
    </row>
    <row r="2473" spans="1:5">
      <c r="A2473" s="18">
        <v>40123</v>
      </c>
      <c r="B2473" s="38">
        <v>2.8069000000000002</v>
      </c>
      <c r="C2473" s="3">
        <v>2.8414999999999999</v>
      </c>
      <c r="D2473" s="37">
        <v>2.7852999999999999</v>
      </c>
      <c r="E2473"/>
    </row>
    <row r="2474" spans="1:5">
      <c r="A2474" s="18">
        <v>40126</v>
      </c>
      <c r="B2474" s="38">
        <v>2.7972000000000001</v>
      </c>
      <c r="C2474" s="3">
        <v>2.835</v>
      </c>
      <c r="D2474" s="37">
        <v>2.7787999999999999</v>
      </c>
      <c r="E2474"/>
    </row>
    <row r="2475" spans="1:5">
      <c r="A2475" s="18">
        <v>40127</v>
      </c>
      <c r="B2475" s="38">
        <v>2.7826</v>
      </c>
      <c r="C2475" s="3">
        <v>2.8109000000000002</v>
      </c>
      <c r="D2475" s="37">
        <v>2.7553000000000001</v>
      </c>
      <c r="E2475"/>
    </row>
    <row r="2476" spans="1:5">
      <c r="A2476" s="18">
        <v>40128</v>
      </c>
      <c r="B2476" s="38">
        <v>2.7414000000000001</v>
      </c>
      <c r="C2476" s="3">
        <v>2.7945000000000002</v>
      </c>
      <c r="D2476" s="37">
        <v>2.7391000000000001</v>
      </c>
      <c r="E2476"/>
    </row>
    <row r="2477" spans="1:5">
      <c r="A2477" s="18">
        <v>40129</v>
      </c>
      <c r="B2477" s="38">
        <v>2.7233999999999998</v>
      </c>
      <c r="C2477" s="3">
        <v>2.7591000000000001</v>
      </c>
      <c r="D2477" s="37">
        <v>2.7044999999999999</v>
      </c>
      <c r="E2477"/>
    </row>
    <row r="2478" spans="1:5">
      <c r="A2478" s="18">
        <v>40130</v>
      </c>
      <c r="B2478" s="38">
        <v>2.7166000000000001</v>
      </c>
      <c r="C2478" s="3">
        <v>2.7572999999999999</v>
      </c>
      <c r="D2478" s="37">
        <v>2.7027000000000001</v>
      </c>
      <c r="E2478"/>
    </row>
    <row r="2479" spans="1:5">
      <c r="A2479" s="18">
        <v>40133</v>
      </c>
      <c r="B2479" s="38">
        <v>2.7122000000000002</v>
      </c>
      <c r="C2479" s="3">
        <v>2.7395999999999998</v>
      </c>
      <c r="D2479" s="37">
        <v>2.6854</v>
      </c>
      <c r="E2479"/>
    </row>
    <row r="2480" spans="1:5">
      <c r="A2480" s="18">
        <v>40134</v>
      </c>
      <c r="B2480" s="38">
        <v>2.7065999999999999</v>
      </c>
      <c r="C2480" s="3">
        <v>2.7414999999999998</v>
      </c>
      <c r="D2480" s="37">
        <v>2.6873</v>
      </c>
      <c r="E2480"/>
    </row>
    <row r="2481" spans="1:5">
      <c r="A2481" s="18">
        <v>40135</v>
      </c>
      <c r="B2481" s="38">
        <v>2.7277</v>
      </c>
      <c r="C2481" s="3">
        <v>2.7404000000000002</v>
      </c>
      <c r="D2481" s="37">
        <v>2.6861999999999999</v>
      </c>
      <c r="E2481"/>
    </row>
    <row r="2482" spans="1:5">
      <c r="A2482" s="18">
        <v>40136</v>
      </c>
      <c r="B2482" s="38">
        <v>2.7423000000000002</v>
      </c>
      <c r="C2482" s="3">
        <v>2.7616000000000001</v>
      </c>
      <c r="D2482" s="37">
        <v>2.7069999999999999</v>
      </c>
      <c r="E2482"/>
    </row>
    <row r="2483" spans="1:5">
      <c r="A2483" s="18">
        <v>40137</v>
      </c>
      <c r="B2483" s="38">
        <v>2.7265999999999999</v>
      </c>
      <c r="C2483" s="3">
        <v>2.7645</v>
      </c>
      <c r="D2483" s="37">
        <v>2.7097000000000002</v>
      </c>
      <c r="E2483"/>
    </row>
    <row r="2484" spans="1:5">
      <c r="A2484" s="18">
        <v>40140</v>
      </c>
      <c r="B2484" s="38">
        <v>2.7263000000000002</v>
      </c>
      <c r="C2484" s="3">
        <v>2.7507000000000001</v>
      </c>
      <c r="D2484" s="37">
        <v>2.6962999999999999</v>
      </c>
      <c r="E2484"/>
    </row>
    <row r="2485" spans="1:5">
      <c r="A2485" s="18">
        <v>40141</v>
      </c>
      <c r="B2485" s="38">
        <v>2.7280000000000002</v>
      </c>
      <c r="C2485" s="3">
        <v>2.7545999999999999</v>
      </c>
      <c r="D2485" s="37">
        <v>2.7</v>
      </c>
      <c r="E2485"/>
    </row>
    <row r="2486" spans="1:5">
      <c r="A2486" s="18">
        <v>40142</v>
      </c>
      <c r="B2486" s="38">
        <v>2.7406000000000001</v>
      </c>
      <c r="C2486" s="3">
        <v>2.7528999999999999</v>
      </c>
      <c r="D2486" s="37">
        <v>2.6983000000000001</v>
      </c>
      <c r="E2486"/>
    </row>
    <row r="2487" spans="1:5">
      <c r="A2487" s="18">
        <v>40143</v>
      </c>
      <c r="B2487" s="38">
        <v>2.7722000000000002</v>
      </c>
      <c r="C2487" s="3">
        <v>2.7713999999999999</v>
      </c>
      <c r="D2487" s="37">
        <v>2.7166000000000001</v>
      </c>
      <c r="E2487"/>
    </row>
    <row r="2488" spans="1:5">
      <c r="A2488" s="18">
        <v>40144</v>
      </c>
      <c r="B2488" s="38">
        <v>2.7475999999999998</v>
      </c>
      <c r="C2488" s="3">
        <v>2.7930999999999999</v>
      </c>
      <c r="D2488" s="37">
        <v>2.7376999999999998</v>
      </c>
      <c r="E2488"/>
    </row>
    <row r="2489" spans="1:5">
      <c r="A2489" s="18">
        <v>40147</v>
      </c>
      <c r="B2489" s="38">
        <v>2.7381000000000002</v>
      </c>
      <c r="C2489" s="3">
        <v>2.7797000000000001</v>
      </c>
      <c r="D2489" s="37">
        <v>2.7246999999999999</v>
      </c>
      <c r="E2489"/>
    </row>
    <row r="2490" spans="1:5">
      <c r="A2490" s="18">
        <v>40148</v>
      </c>
      <c r="B2490" s="38">
        <v>2.7218</v>
      </c>
      <c r="C2490" s="3">
        <v>2.7565</v>
      </c>
      <c r="D2490" s="37">
        <v>2.7019000000000002</v>
      </c>
      <c r="E2490"/>
    </row>
    <row r="2491" spans="1:5">
      <c r="A2491" s="18">
        <v>40149</v>
      </c>
      <c r="B2491" s="38">
        <v>2.7161</v>
      </c>
      <c r="C2491" s="3">
        <v>2.7547999999999999</v>
      </c>
      <c r="D2491" s="37">
        <v>2.7002000000000002</v>
      </c>
      <c r="E2491"/>
    </row>
    <row r="2492" spans="1:5">
      <c r="A2492" s="18">
        <v>40150</v>
      </c>
      <c r="B2492" s="38">
        <v>2.7185000000000001</v>
      </c>
      <c r="C2492" s="3">
        <v>2.746</v>
      </c>
      <c r="D2492" s="37">
        <v>2.6916000000000002</v>
      </c>
      <c r="E2492"/>
    </row>
    <row r="2493" spans="1:5">
      <c r="A2493" s="18">
        <v>40151</v>
      </c>
      <c r="B2493" s="38">
        <v>2.69</v>
      </c>
      <c r="C2493" s="3">
        <v>2.7094999999999998</v>
      </c>
      <c r="D2493" s="37">
        <v>2.6558999999999999</v>
      </c>
      <c r="E2493"/>
    </row>
    <row r="2494" spans="1:5">
      <c r="A2494" s="18">
        <v>40154</v>
      </c>
      <c r="B2494" s="38">
        <v>2.6955</v>
      </c>
      <c r="C2494" s="3">
        <v>2.7174</v>
      </c>
      <c r="D2494" s="37">
        <v>2.6636000000000002</v>
      </c>
      <c r="E2494"/>
    </row>
    <row r="2495" spans="1:5">
      <c r="A2495" s="18">
        <v>40155</v>
      </c>
      <c r="B2495" s="38">
        <v>2.7317</v>
      </c>
      <c r="C2495" s="3">
        <v>2.7490999999999999</v>
      </c>
      <c r="D2495" s="37">
        <v>2.6947000000000001</v>
      </c>
      <c r="E2495"/>
    </row>
    <row r="2496" spans="1:5">
      <c r="A2496" s="18">
        <v>40156</v>
      </c>
      <c r="B2496" s="38">
        <v>2.742</v>
      </c>
      <c r="C2496" s="3">
        <v>2.7793999999999999</v>
      </c>
      <c r="D2496" s="37">
        <v>2.7244000000000002</v>
      </c>
      <c r="E2496"/>
    </row>
    <row r="2497" spans="1:5">
      <c r="A2497" s="18">
        <v>40157</v>
      </c>
      <c r="B2497" s="38">
        <v>2.7366000000000001</v>
      </c>
      <c r="C2497" s="3">
        <v>2.7677</v>
      </c>
      <c r="D2497" s="37">
        <v>2.7128999999999999</v>
      </c>
      <c r="E2497"/>
    </row>
    <row r="2498" spans="1:5">
      <c r="A2498" s="18">
        <v>40158</v>
      </c>
      <c r="B2498" s="38">
        <v>2.7387999999999999</v>
      </c>
      <c r="C2498" s="3">
        <v>2.7723</v>
      </c>
      <c r="D2498" s="37">
        <v>2.7174999999999998</v>
      </c>
      <c r="E2498"/>
    </row>
    <row r="2499" spans="1:5">
      <c r="A2499" s="18">
        <v>40161</v>
      </c>
      <c r="B2499" s="38">
        <v>2.7549000000000001</v>
      </c>
      <c r="C2499" s="3">
        <v>2.7770999999999999</v>
      </c>
      <c r="D2499" s="37">
        <v>2.7221000000000002</v>
      </c>
      <c r="E2499"/>
    </row>
    <row r="2500" spans="1:5">
      <c r="A2500" s="18">
        <v>40162</v>
      </c>
      <c r="B2500" s="38">
        <v>2.7772999999999999</v>
      </c>
      <c r="C2500" s="3">
        <v>2.8022</v>
      </c>
      <c r="D2500" s="37">
        <v>2.7467999999999999</v>
      </c>
      <c r="E2500"/>
    </row>
    <row r="2501" spans="1:5">
      <c r="A2501" s="18">
        <v>40163</v>
      </c>
      <c r="B2501" s="38">
        <v>2.7757999999999998</v>
      </c>
      <c r="C2501" s="3">
        <v>2.7848999999999999</v>
      </c>
      <c r="D2501" s="37">
        <v>2.7296999999999998</v>
      </c>
      <c r="E2501"/>
    </row>
    <row r="2502" spans="1:5">
      <c r="A2502" s="18">
        <v>40164</v>
      </c>
      <c r="B2502" s="38">
        <v>2.7877000000000001</v>
      </c>
      <c r="C2502" s="3">
        <v>2.8149999999999999</v>
      </c>
      <c r="D2502" s="37">
        <v>2.7591999999999999</v>
      </c>
      <c r="E2502"/>
    </row>
    <row r="2503" spans="1:5">
      <c r="A2503" s="18">
        <v>40165</v>
      </c>
      <c r="B2503" s="38">
        <v>2.7989000000000002</v>
      </c>
      <c r="C2503" s="3">
        <v>2.8325</v>
      </c>
      <c r="D2503" s="37">
        <v>2.7765</v>
      </c>
      <c r="E2503"/>
    </row>
    <row r="2504" spans="1:5">
      <c r="A2504" s="18">
        <v>40168</v>
      </c>
      <c r="B2504" s="38">
        <v>2.7942999999999998</v>
      </c>
      <c r="C2504" s="3">
        <v>2.8290000000000002</v>
      </c>
      <c r="D2504" s="37">
        <v>2.7730000000000001</v>
      </c>
      <c r="E2504"/>
    </row>
    <row r="2505" spans="1:5">
      <c r="A2505" s="18">
        <v>40169</v>
      </c>
      <c r="B2505" s="38">
        <v>2.7942</v>
      </c>
      <c r="C2505" s="3">
        <v>2.8203999999999998</v>
      </c>
      <c r="D2505" s="37">
        <v>2.7646000000000002</v>
      </c>
      <c r="E2505"/>
    </row>
    <row r="2506" spans="1:5">
      <c r="A2506" s="18">
        <v>40170</v>
      </c>
      <c r="B2506" s="38">
        <v>2.7966000000000002</v>
      </c>
      <c r="C2506" s="3">
        <v>2.8252000000000002</v>
      </c>
      <c r="D2506" s="37">
        <v>2.7692000000000001</v>
      </c>
      <c r="E2506"/>
    </row>
    <row r="2507" spans="1:5">
      <c r="A2507" s="18">
        <v>40171</v>
      </c>
      <c r="B2507" s="38">
        <v>2.7930999999999999</v>
      </c>
      <c r="C2507" s="3">
        <v>2.8246000000000002</v>
      </c>
      <c r="D2507" s="37">
        <v>2.7686000000000002</v>
      </c>
      <c r="E2507"/>
    </row>
    <row r="2508" spans="1:5">
      <c r="A2508" s="18">
        <v>40176</v>
      </c>
      <c r="B2508" s="38">
        <v>2.7959000000000001</v>
      </c>
      <c r="C2508" s="3">
        <v>2.8186</v>
      </c>
      <c r="D2508" s="37">
        <v>2.7627999999999999</v>
      </c>
      <c r="E2508"/>
    </row>
    <row r="2509" spans="1:5">
      <c r="A2509" s="18">
        <v>40177</v>
      </c>
      <c r="B2509" s="38">
        <v>2.7717000000000001</v>
      </c>
      <c r="C2509" s="3">
        <v>2.8068</v>
      </c>
      <c r="D2509" s="37">
        <v>2.7511999999999999</v>
      </c>
      <c r="E2509"/>
    </row>
    <row r="2510" spans="1:5">
      <c r="A2510" s="18">
        <v>40178</v>
      </c>
      <c r="B2510" s="38">
        <v>2.7660999999999998</v>
      </c>
      <c r="C2510" s="3">
        <v>2.806</v>
      </c>
      <c r="D2510" s="37">
        <v>2.7504</v>
      </c>
      <c r="E2510"/>
    </row>
    <row r="2511" spans="1:5">
      <c r="A2511" s="18">
        <v>40182</v>
      </c>
      <c r="B2511" s="2">
        <v>2.7509999999999999</v>
      </c>
      <c r="C2511" s="3">
        <v>2.7938000000000001</v>
      </c>
      <c r="D2511" s="37">
        <v>2.7383999999999999</v>
      </c>
      <c r="E2511"/>
    </row>
    <row r="2512" spans="1:5">
      <c r="A2512" s="18">
        <v>40183</v>
      </c>
      <c r="B2512" s="2">
        <v>2.7483</v>
      </c>
      <c r="C2512" s="3">
        <v>2.7801</v>
      </c>
      <c r="D2512" s="37">
        <v>2.7250999999999999</v>
      </c>
      <c r="E2512"/>
    </row>
    <row r="2513" spans="1:5">
      <c r="A2513" s="18">
        <v>40184</v>
      </c>
      <c r="B2513" s="2">
        <v>2.7574999999999998</v>
      </c>
      <c r="C2513" s="3">
        <v>2.7795999999999998</v>
      </c>
      <c r="D2513" s="37">
        <v>2.7246000000000001</v>
      </c>
      <c r="E2513"/>
    </row>
    <row r="2514" spans="1:5">
      <c r="A2514" s="18">
        <v>40185</v>
      </c>
      <c r="B2514" s="2">
        <v>2.7744</v>
      </c>
      <c r="C2514" s="3">
        <v>2.7934000000000001</v>
      </c>
      <c r="D2514" s="37">
        <v>2.738</v>
      </c>
      <c r="E2514"/>
    </row>
    <row r="2515" spans="1:5">
      <c r="A2515" s="18">
        <v>40186</v>
      </c>
      <c r="B2515" s="2">
        <v>2.7726000000000002</v>
      </c>
      <c r="C2515" s="3">
        <v>2.8073999999999999</v>
      </c>
      <c r="D2515" s="37">
        <v>2.7517999999999998</v>
      </c>
      <c r="E2515"/>
    </row>
    <row r="2516" spans="1:5">
      <c r="A2516" s="18">
        <v>40189</v>
      </c>
      <c r="B2516" s="2">
        <v>2.7496</v>
      </c>
      <c r="C2516" s="3">
        <v>2.7866</v>
      </c>
      <c r="D2516" s="37">
        <v>2.7313999999999998</v>
      </c>
      <c r="E2516"/>
    </row>
    <row r="2517" spans="1:5">
      <c r="A2517" s="18">
        <v>40190</v>
      </c>
      <c r="B2517" s="2">
        <v>2.7639999999999998</v>
      </c>
      <c r="C2517" s="3">
        <v>2.7814999999999999</v>
      </c>
      <c r="D2517" s="37">
        <v>2.7265000000000001</v>
      </c>
      <c r="E2517"/>
    </row>
    <row r="2518" spans="1:5">
      <c r="A2518" s="18">
        <v>40191</v>
      </c>
      <c r="B2518" s="2">
        <v>2.7482000000000002</v>
      </c>
      <c r="C2518" s="3">
        <v>2.7909000000000002</v>
      </c>
      <c r="D2518" s="37">
        <v>2.7357</v>
      </c>
      <c r="E2518"/>
    </row>
    <row r="2519" spans="1:5">
      <c r="A2519" s="18">
        <v>40192</v>
      </c>
      <c r="B2519" s="2">
        <v>2.738</v>
      </c>
      <c r="C2519" s="3">
        <v>2.7679</v>
      </c>
      <c r="D2519" s="37">
        <v>2.7130999999999998</v>
      </c>
      <c r="E2519"/>
    </row>
    <row r="2520" spans="1:5">
      <c r="A2520" s="18">
        <v>40193</v>
      </c>
      <c r="B2520" s="2">
        <v>2.7313999999999998</v>
      </c>
      <c r="C2520" s="3">
        <v>2.7726000000000002</v>
      </c>
      <c r="D2520" s="37">
        <v>2.7176</v>
      </c>
      <c r="E2520"/>
    </row>
    <row r="2521" spans="1:5">
      <c r="A2521" s="18">
        <v>40196</v>
      </c>
      <c r="B2521" s="2">
        <v>2.7326999999999999</v>
      </c>
      <c r="C2521" s="3">
        <v>2.7681</v>
      </c>
      <c r="D2521" s="37">
        <v>2.7132999999999998</v>
      </c>
      <c r="E2521"/>
    </row>
    <row r="2522" spans="1:5">
      <c r="A2522" s="18">
        <v>40197</v>
      </c>
      <c r="B2522" s="2">
        <v>2.7212999999999998</v>
      </c>
      <c r="C2522" s="3">
        <v>2.7557</v>
      </c>
      <c r="D2522" s="37">
        <v>2.7010999999999998</v>
      </c>
      <c r="E2522"/>
    </row>
    <row r="2523" spans="1:5">
      <c r="A2523" s="18">
        <v>40198</v>
      </c>
      <c r="B2523" s="2">
        <v>2.7212999999999998</v>
      </c>
      <c r="C2523" s="3">
        <v>2.7490999999999999</v>
      </c>
      <c r="D2523" s="37">
        <v>2.6947000000000001</v>
      </c>
      <c r="E2523"/>
    </row>
    <row r="2524" spans="1:5">
      <c r="A2524" s="18">
        <v>40199</v>
      </c>
      <c r="B2524" s="2">
        <v>2.7625999999999999</v>
      </c>
      <c r="C2524" s="3">
        <v>2.7528000000000001</v>
      </c>
      <c r="D2524" s="37">
        <v>2.6981999999999999</v>
      </c>
      <c r="E2524"/>
    </row>
    <row r="2525" spans="1:5">
      <c r="A2525" s="18">
        <v>40200</v>
      </c>
      <c r="B2525" s="2">
        <v>2.7719999999999998</v>
      </c>
      <c r="C2525" s="3">
        <v>2.7749999999999999</v>
      </c>
      <c r="D2525" s="37">
        <v>2.72</v>
      </c>
      <c r="E2525"/>
    </row>
    <row r="2526" spans="1:5">
      <c r="A2526" s="18">
        <v>40203</v>
      </c>
      <c r="B2526" s="2">
        <v>2.7568999999999999</v>
      </c>
      <c r="C2526" s="3">
        <v>2.8178999999999998</v>
      </c>
      <c r="D2526" s="37">
        <v>2.7621000000000002</v>
      </c>
      <c r="E2526"/>
    </row>
    <row r="2527" spans="1:5">
      <c r="A2527" s="18">
        <v>40204</v>
      </c>
      <c r="B2527" s="2">
        <v>2.7850000000000001</v>
      </c>
      <c r="C2527" s="3">
        <v>2.79</v>
      </c>
      <c r="D2527" s="37">
        <v>2.7347999999999999</v>
      </c>
      <c r="E2527"/>
    </row>
    <row r="2528" spans="1:5">
      <c r="A2528" s="18">
        <v>40205</v>
      </c>
      <c r="B2528" s="2">
        <v>2.7782</v>
      </c>
      <c r="C2528" s="3">
        <v>2.8077999999999999</v>
      </c>
      <c r="D2528" s="37">
        <v>2.7522000000000002</v>
      </c>
      <c r="E2528"/>
    </row>
    <row r="2529" spans="1:5">
      <c r="A2529" s="18">
        <v>40206</v>
      </c>
      <c r="B2529" s="2">
        <v>2.7576000000000001</v>
      </c>
      <c r="C2529" s="3">
        <v>2.8107000000000002</v>
      </c>
      <c r="D2529" s="37">
        <v>2.7551000000000001</v>
      </c>
      <c r="E2529"/>
    </row>
    <row r="2530" spans="1:5">
      <c r="A2530" s="18">
        <v>40207</v>
      </c>
      <c r="B2530" s="2">
        <v>2.7677</v>
      </c>
      <c r="C2530" s="3">
        <v>2.7976999999999999</v>
      </c>
      <c r="D2530" s="37">
        <v>2.7423000000000002</v>
      </c>
      <c r="E2530"/>
    </row>
    <row r="2531" spans="1:5">
      <c r="A2531" s="18">
        <v>40210</v>
      </c>
      <c r="B2531" s="2">
        <v>2.7193999999999998</v>
      </c>
      <c r="C2531" s="3">
        <v>2.7826</v>
      </c>
      <c r="D2531" s="37">
        <v>2.7273999999999998</v>
      </c>
      <c r="E2531"/>
    </row>
    <row r="2532" spans="1:5">
      <c r="A2532" s="18">
        <v>40211</v>
      </c>
      <c r="B2532" s="2">
        <v>2.7056</v>
      </c>
      <c r="C2532" s="3">
        <v>2.7425999999999999</v>
      </c>
      <c r="D2532" s="37">
        <v>2.6882000000000001</v>
      </c>
      <c r="E2532"/>
    </row>
    <row r="2533" spans="1:5">
      <c r="A2533" s="18">
        <v>40212</v>
      </c>
      <c r="B2533" s="2">
        <v>2.6943999999999999</v>
      </c>
      <c r="C2533" s="3">
        <v>2.7355999999999998</v>
      </c>
      <c r="D2533" s="37">
        <v>2.6814</v>
      </c>
      <c r="E2533"/>
    </row>
    <row r="2534" spans="1:5">
      <c r="A2534" s="18">
        <v>40213</v>
      </c>
      <c r="B2534" s="2">
        <v>2.7376</v>
      </c>
      <c r="C2534" s="3">
        <v>2.7309000000000001</v>
      </c>
      <c r="D2534" s="37">
        <v>2.6768999999999998</v>
      </c>
      <c r="E2534"/>
    </row>
    <row r="2535" spans="1:5">
      <c r="A2535" s="18">
        <v>40214</v>
      </c>
      <c r="B2535" s="2">
        <v>2.7837000000000001</v>
      </c>
      <c r="C2535" s="3">
        <v>2.7911999999999999</v>
      </c>
      <c r="D2535" s="37">
        <v>2.7360000000000002</v>
      </c>
      <c r="E2535"/>
    </row>
    <row r="2536" spans="1:5">
      <c r="A2536" s="18">
        <v>40217</v>
      </c>
      <c r="B2536" s="2">
        <v>2.7869000000000002</v>
      </c>
      <c r="C2536" s="3">
        <v>2.8119000000000001</v>
      </c>
      <c r="D2536" s="37">
        <v>2.7563</v>
      </c>
      <c r="E2536"/>
    </row>
    <row r="2537" spans="1:5">
      <c r="A2537" s="18">
        <v>40218</v>
      </c>
      <c r="B2537" s="2">
        <v>2.7789000000000001</v>
      </c>
      <c r="C2537" s="3">
        <v>2.8254999999999999</v>
      </c>
      <c r="D2537" s="37">
        <v>2.7694999999999999</v>
      </c>
      <c r="E2537"/>
    </row>
    <row r="2538" spans="1:5">
      <c r="A2538" s="18">
        <v>40219</v>
      </c>
      <c r="B2538" s="2">
        <v>2.7652999999999999</v>
      </c>
      <c r="C2538" s="3">
        <v>2.8077999999999999</v>
      </c>
      <c r="D2538" s="37">
        <v>2.7522000000000002</v>
      </c>
      <c r="E2538"/>
    </row>
    <row r="2539" spans="1:5">
      <c r="A2539" s="18">
        <v>40220</v>
      </c>
      <c r="B2539" s="2">
        <v>2.7643</v>
      </c>
      <c r="C2539" s="3">
        <v>2.7991000000000001</v>
      </c>
      <c r="D2539" s="37">
        <v>2.7437</v>
      </c>
      <c r="E2539"/>
    </row>
    <row r="2540" spans="1:5">
      <c r="A2540" s="18">
        <v>40221</v>
      </c>
      <c r="B2540" s="2">
        <v>2.7315999999999998</v>
      </c>
      <c r="C2540" s="3">
        <v>2.7765</v>
      </c>
      <c r="D2540" s="37">
        <v>2.7214999999999998</v>
      </c>
      <c r="E2540"/>
    </row>
    <row r="2541" spans="1:5">
      <c r="A2541" s="18">
        <v>40224</v>
      </c>
      <c r="B2541" s="2">
        <v>2.7441</v>
      </c>
      <c r="C2541" s="3">
        <v>2.7694000000000001</v>
      </c>
      <c r="D2541" s="37">
        <v>2.7145999999999999</v>
      </c>
      <c r="E2541"/>
    </row>
    <row r="2542" spans="1:5">
      <c r="A2542" s="18">
        <v>40225</v>
      </c>
      <c r="B2542" s="2">
        <v>2.7387000000000001</v>
      </c>
      <c r="C2542" s="3">
        <v>2.7755000000000001</v>
      </c>
      <c r="D2542" s="37">
        <v>2.7204999999999999</v>
      </c>
      <c r="E2542"/>
    </row>
    <row r="2543" spans="1:5">
      <c r="A2543" s="18">
        <v>40226</v>
      </c>
      <c r="B2543" s="2">
        <v>2.7147000000000001</v>
      </c>
      <c r="C2543" s="3">
        <v>2.7564000000000002</v>
      </c>
      <c r="D2543" s="37">
        <v>2.7018</v>
      </c>
      <c r="E2543"/>
    </row>
    <row r="2544" spans="1:5">
      <c r="A2544" s="18">
        <v>40227</v>
      </c>
      <c r="B2544" s="2">
        <v>2.7191000000000001</v>
      </c>
      <c r="C2544" s="3">
        <v>2.7334000000000001</v>
      </c>
      <c r="D2544" s="37">
        <v>2.6791999999999998</v>
      </c>
      <c r="E2544"/>
    </row>
    <row r="2545" spans="1:5">
      <c r="A2545" s="18">
        <v>40228</v>
      </c>
      <c r="B2545" s="2">
        <v>2.7324000000000002</v>
      </c>
      <c r="C2545" s="3">
        <v>2.754</v>
      </c>
      <c r="D2545" s="37">
        <v>2.6993999999999998</v>
      </c>
      <c r="E2545"/>
    </row>
    <row r="2546" spans="1:5">
      <c r="A2546" s="18">
        <v>40231</v>
      </c>
      <c r="B2546" s="2">
        <v>2.7111999999999998</v>
      </c>
      <c r="C2546" s="3">
        <v>2.7614000000000001</v>
      </c>
      <c r="D2546" s="37">
        <v>2.7067999999999999</v>
      </c>
      <c r="E2546"/>
    </row>
    <row r="2547" spans="1:5">
      <c r="A2547" s="18">
        <v>40232</v>
      </c>
      <c r="B2547" s="2">
        <v>2.7029999999999998</v>
      </c>
      <c r="C2547" s="3">
        <v>2.738</v>
      </c>
      <c r="D2547" s="37">
        <v>2.6838000000000002</v>
      </c>
      <c r="E2547"/>
    </row>
    <row r="2548" spans="1:5">
      <c r="A2548" s="18">
        <v>40233</v>
      </c>
      <c r="B2548" s="2">
        <v>2.7326000000000001</v>
      </c>
      <c r="C2548" s="3">
        <v>2.7336999999999998</v>
      </c>
      <c r="D2548" s="37">
        <v>2.6795</v>
      </c>
      <c r="E2548"/>
    </row>
    <row r="2549" spans="1:5">
      <c r="A2549" s="18">
        <v>40234</v>
      </c>
      <c r="B2549" s="2">
        <v>2.7292000000000001</v>
      </c>
      <c r="C2549" s="3">
        <v>2.7589000000000001</v>
      </c>
      <c r="D2549" s="37">
        <v>2.7042999999999999</v>
      </c>
      <c r="E2549"/>
    </row>
    <row r="2550" spans="1:5">
      <c r="A2550" s="18">
        <v>40235</v>
      </c>
      <c r="B2550" s="2">
        <v>2.7168999999999999</v>
      </c>
      <c r="C2550" s="3">
        <v>2.7637</v>
      </c>
      <c r="D2550" s="37">
        <v>2.7088999999999999</v>
      </c>
      <c r="E2550"/>
    </row>
    <row r="2551" spans="1:5">
      <c r="A2551" s="18">
        <v>40238</v>
      </c>
      <c r="B2551" s="2">
        <v>2.6920999999999999</v>
      </c>
      <c r="C2551" s="3">
        <v>2.7324999999999999</v>
      </c>
      <c r="D2551" s="37">
        <v>2.6783000000000001</v>
      </c>
      <c r="E2551"/>
    </row>
    <row r="2552" spans="1:5">
      <c r="A2552" s="18">
        <v>40239</v>
      </c>
      <c r="B2552" s="2">
        <v>2.6873999999999998</v>
      </c>
      <c r="C2552" s="3">
        <v>2.7178</v>
      </c>
      <c r="D2552" s="37">
        <v>2.6640000000000001</v>
      </c>
      <c r="E2552"/>
    </row>
    <row r="2553" spans="1:5">
      <c r="A2553" s="18">
        <v>40240</v>
      </c>
      <c r="B2553" s="2">
        <v>2.6839</v>
      </c>
      <c r="C2553" s="3">
        <v>2.7042000000000002</v>
      </c>
      <c r="D2553" s="37">
        <v>2.6505999999999998</v>
      </c>
      <c r="E2553"/>
    </row>
    <row r="2554" spans="1:5">
      <c r="A2554" s="18">
        <v>40241</v>
      </c>
      <c r="B2554" s="2">
        <v>2.6749000000000001</v>
      </c>
      <c r="C2554" s="3">
        <v>2.6917</v>
      </c>
      <c r="D2554" s="37">
        <v>2.6383000000000001</v>
      </c>
      <c r="E2554"/>
    </row>
    <row r="2555" spans="1:5">
      <c r="A2555" s="18">
        <v>40242</v>
      </c>
      <c r="B2555" s="2">
        <v>2.6556000000000002</v>
      </c>
      <c r="C2555" s="3">
        <v>2.6842999999999999</v>
      </c>
      <c r="D2555" s="37">
        <v>2.6311</v>
      </c>
      <c r="E2555"/>
    </row>
    <row r="2556" spans="1:5">
      <c r="A2556" s="18">
        <v>40245</v>
      </c>
      <c r="B2556" s="2">
        <v>2.6503000000000001</v>
      </c>
      <c r="C2556" s="3">
        <v>2.6764999999999999</v>
      </c>
      <c r="D2556" s="37">
        <v>2.6234999999999999</v>
      </c>
      <c r="E2556"/>
    </row>
    <row r="2557" spans="1:5">
      <c r="A2557" s="18">
        <v>40246</v>
      </c>
      <c r="B2557" s="2">
        <v>2.6551999999999998</v>
      </c>
      <c r="C2557" s="3">
        <v>2.6724999999999999</v>
      </c>
      <c r="D2557" s="37">
        <v>2.6194999999999999</v>
      </c>
      <c r="E2557"/>
    </row>
    <row r="2558" spans="1:5">
      <c r="A2558" s="18">
        <v>40247</v>
      </c>
      <c r="B2558" s="2">
        <v>2.6509</v>
      </c>
      <c r="C2558" s="3">
        <v>2.6758999999999999</v>
      </c>
      <c r="D2558" s="37">
        <v>2.6229</v>
      </c>
      <c r="E2558"/>
    </row>
    <row r="2559" spans="1:5">
      <c r="A2559" s="18">
        <v>40248</v>
      </c>
      <c r="B2559" s="2">
        <v>2.6697000000000002</v>
      </c>
      <c r="C2559" s="3">
        <v>2.6778</v>
      </c>
      <c r="D2559" s="37">
        <v>2.6248</v>
      </c>
      <c r="E2559"/>
    </row>
    <row r="2560" spans="1:5">
      <c r="A2560" s="18">
        <v>40249</v>
      </c>
      <c r="B2560" s="2">
        <v>2.6674000000000002</v>
      </c>
      <c r="C2560" s="3">
        <v>2.7010999999999998</v>
      </c>
      <c r="D2560" s="37">
        <v>2.6476999999999999</v>
      </c>
      <c r="E2560"/>
    </row>
    <row r="2561" spans="1:5">
      <c r="A2561" s="18">
        <v>40252</v>
      </c>
      <c r="B2561" s="2">
        <v>2.6829999999999998</v>
      </c>
      <c r="C2561" s="3">
        <v>2.6941999999999999</v>
      </c>
      <c r="D2561" s="37">
        <v>2.6408</v>
      </c>
      <c r="E2561"/>
    </row>
    <row r="2562" spans="1:5">
      <c r="A2562" s="18">
        <v>40253</v>
      </c>
      <c r="B2562" s="2">
        <v>2.6778</v>
      </c>
      <c r="C2562" s="3">
        <v>2.7052999999999998</v>
      </c>
      <c r="D2562" s="37">
        <v>2.6516999999999999</v>
      </c>
      <c r="E2562"/>
    </row>
    <row r="2563" spans="1:5">
      <c r="A2563" s="18">
        <v>40254</v>
      </c>
      <c r="B2563" s="2">
        <v>2.6657000000000002</v>
      </c>
      <c r="C2563" s="3">
        <v>2.7002000000000002</v>
      </c>
      <c r="D2563" s="37">
        <v>2.6467999999999998</v>
      </c>
      <c r="E2563"/>
    </row>
    <row r="2564" spans="1:5">
      <c r="A2564" s="18">
        <v>40255</v>
      </c>
      <c r="B2564" s="2">
        <v>2.6751</v>
      </c>
      <c r="C2564" s="3">
        <v>2.6959</v>
      </c>
      <c r="D2564" s="37">
        <v>2.6425000000000001</v>
      </c>
      <c r="E2564"/>
    </row>
    <row r="2565" spans="1:5">
      <c r="A2565" s="18">
        <v>40256</v>
      </c>
      <c r="B2565" s="2">
        <v>2.714</v>
      </c>
      <c r="C2565" s="3">
        <v>2.7057000000000002</v>
      </c>
      <c r="D2565" s="37">
        <v>2.6520999999999999</v>
      </c>
      <c r="E2565"/>
    </row>
    <row r="2566" spans="1:5">
      <c r="A2566" s="18">
        <v>40259</v>
      </c>
      <c r="B2566" s="2">
        <v>2.7315999999999998</v>
      </c>
      <c r="C2566" s="3">
        <v>2.7343000000000002</v>
      </c>
      <c r="D2566" s="37">
        <v>2.6800999999999999</v>
      </c>
      <c r="E2566"/>
    </row>
    <row r="2567" spans="1:5">
      <c r="A2567" s="18">
        <v>40260</v>
      </c>
      <c r="B2567" s="2">
        <v>2.7179000000000002</v>
      </c>
      <c r="C2567" s="3">
        <v>2.7515000000000001</v>
      </c>
      <c r="D2567" s="37">
        <v>2.6970999999999998</v>
      </c>
      <c r="E2567"/>
    </row>
    <row r="2568" spans="1:5">
      <c r="A2568" s="18">
        <v>40261</v>
      </c>
      <c r="B2568" s="2">
        <v>2.7130000000000001</v>
      </c>
      <c r="C2568" s="3">
        <v>2.7482000000000002</v>
      </c>
      <c r="D2568" s="37">
        <v>2.6938</v>
      </c>
      <c r="E2568"/>
    </row>
    <row r="2569" spans="1:5">
      <c r="A2569" s="18">
        <v>40262</v>
      </c>
      <c r="B2569" s="2">
        <v>2.7242999999999999</v>
      </c>
      <c r="C2569" s="3">
        <v>2.7526999999999999</v>
      </c>
      <c r="D2569" s="37">
        <v>2.6981000000000002</v>
      </c>
      <c r="E2569"/>
    </row>
    <row r="2570" spans="1:5">
      <c r="A2570" s="18">
        <v>40263</v>
      </c>
      <c r="B2570" s="2">
        <v>2.7164000000000001</v>
      </c>
      <c r="C2570" s="3">
        <v>2.7490999999999999</v>
      </c>
      <c r="D2570" s="37">
        <v>2.6947000000000001</v>
      </c>
      <c r="E2570"/>
    </row>
    <row r="2571" spans="1:5">
      <c r="A2571" s="18">
        <v>40266</v>
      </c>
      <c r="B2571" s="2">
        <v>2.7204000000000002</v>
      </c>
      <c r="C2571" s="3">
        <v>2.7612000000000001</v>
      </c>
      <c r="D2571" s="37">
        <v>2.7065999999999999</v>
      </c>
      <c r="E2571"/>
    </row>
    <row r="2572" spans="1:5">
      <c r="A2572" s="18">
        <v>40267</v>
      </c>
      <c r="B2572" s="2">
        <v>2.7088999999999999</v>
      </c>
      <c r="C2572" s="3">
        <v>2.7404999999999999</v>
      </c>
      <c r="D2572" s="37">
        <v>2.6863000000000001</v>
      </c>
      <c r="E2572"/>
    </row>
    <row r="2573" spans="1:5">
      <c r="A2573" s="18">
        <v>40268</v>
      </c>
      <c r="B2573" s="2">
        <v>2.7</v>
      </c>
      <c r="C2573" s="3">
        <v>2.7275999999999998</v>
      </c>
      <c r="D2573" s="37">
        <v>2.6736</v>
      </c>
      <c r="E2573"/>
    </row>
    <row r="2574" spans="1:5">
      <c r="A2574" s="18">
        <v>40269</v>
      </c>
      <c r="B2574" s="2">
        <v>2.7080000000000002</v>
      </c>
      <c r="C2574" s="3">
        <v>2.7338</v>
      </c>
      <c r="D2574" s="37">
        <v>2.6796000000000002</v>
      </c>
      <c r="E2574"/>
    </row>
    <row r="2575" spans="1:5">
      <c r="A2575" s="18">
        <v>40274</v>
      </c>
      <c r="B2575" s="2">
        <v>2.6886000000000001</v>
      </c>
      <c r="C2575" s="3">
        <v>2.7368000000000001</v>
      </c>
      <c r="D2575" s="37">
        <v>2.6825999999999999</v>
      </c>
      <c r="E2575"/>
    </row>
    <row r="2576" spans="1:5">
      <c r="A2576" s="18">
        <v>40275</v>
      </c>
      <c r="B2576" s="2">
        <v>2.6781999999999999</v>
      </c>
      <c r="C2576" s="3">
        <v>2.7155</v>
      </c>
      <c r="D2576" s="37">
        <v>2.6617000000000002</v>
      </c>
      <c r="E2576"/>
    </row>
    <row r="2577" spans="1:5">
      <c r="A2577" s="18">
        <v>40276</v>
      </c>
      <c r="B2577" s="2">
        <v>2.6797</v>
      </c>
      <c r="C2577" s="3">
        <v>2.7082000000000002</v>
      </c>
      <c r="D2577" s="37">
        <v>2.6545999999999998</v>
      </c>
      <c r="E2577"/>
    </row>
    <row r="2578" spans="1:5">
      <c r="A2578" s="18">
        <v>40277</v>
      </c>
      <c r="B2578" s="2">
        <v>2.6890999999999998</v>
      </c>
      <c r="C2578" s="3">
        <v>2.7040999999999999</v>
      </c>
      <c r="D2578" s="37">
        <v>2.6505000000000001</v>
      </c>
      <c r="E2578"/>
    </row>
    <row r="2579" spans="1:5">
      <c r="A2579" s="18">
        <v>40280</v>
      </c>
      <c r="B2579" s="2">
        <v>2.6783000000000001</v>
      </c>
      <c r="C2579" s="3">
        <v>2.7172999999999998</v>
      </c>
      <c r="D2579" s="37">
        <v>2.6635</v>
      </c>
      <c r="E2579"/>
    </row>
    <row r="2580" spans="1:5">
      <c r="A2580" s="18">
        <v>40281</v>
      </c>
      <c r="B2580" s="2">
        <v>2.6779999999999999</v>
      </c>
      <c r="C2580" s="3">
        <v>2.7233999999999998</v>
      </c>
      <c r="D2580" s="37">
        <v>2.6694</v>
      </c>
      <c r="E2580"/>
    </row>
    <row r="2581" spans="1:5">
      <c r="A2581" s="18">
        <v>40282</v>
      </c>
      <c r="B2581" s="2">
        <v>2.7010999999999998</v>
      </c>
      <c r="C2581" s="3">
        <v>2.7119</v>
      </c>
      <c r="D2581" s="37">
        <v>2.6581000000000001</v>
      </c>
      <c r="E2581"/>
    </row>
    <row r="2582" spans="1:5">
      <c r="A2582" s="18">
        <v>40283</v>
      </c>
      <c r="B2582" s="2">
        <v>2.6898</v>
      </c>
      <c r="C2582" s="3">
        <v>2.7288000000000001</v>
      </c>
      <c r="D2582" s="37">
        <v>2.6747999999999998</v>
      </c>
      <c r="E2582"/>
    </row>
    <row r="2583" spans="1:5">
      <c r="A2583" s="18">
        <v>40284</v>
      </c>
      <c r="B2583" s="2">
        <v>2.6962000000000002</v>
      </c>
      <c r="C2583" s="3">
        <v>2.7143999999999999</v>
      </c>
      <c r="D2583" s="37">
        <v>2.6606000000000001</v>
      </c>
      <c r="E2583"/>
    </row>
    <row r="2584" spans="1:5">
      <c r="A2584" s="18">
        <v>40287</v>
      </c>
      <c r="B2584" s="2">
        <v>2.7017000000000002</v>
      </c>
      <c r="C2584" s="3">
        <v>2.7170999999999998</v>
      </c>
      <c r="D2584" s="37">
        <v>2.6633</v>
      </c>
      <c r="E2584"/>
    </row>
    <row r="2585" spans="1:5">
      <c r="A2585" s="18">
        <v>40288</v>
      </c>
      <c r="B2585" s="2">
        <v>2.7198000000000002</v>
      </c>
      <c r="C2585" s="3">
        <v>2.7284000000000002</v>
      </c>
      <c r="D2585" s="37">
        <v>2.6743999999999999</v>
      </c>
      <c r="E2585"/>
    </row>
    <row r="2586" spans="1:5">
      <c r="A2586" s="18">
        <v>40289</v>
      </c>
      <c r="B2586" s="2">
        <v>2.7170000000000001</v>
      </c>
      <c r="C2586" s="3">
        <v>2.7427000000000001</v>
      </c>
      <c r="D2586" s="37">
        <v>2.6882999999999999</v>
      </c>
      <c r="E2586"/>
    </row>
    <row r="2587" spans="1:5">
      <c r="A2587" s="18">
        <v>40290</v>
      </c>
      <c r="B2587" s="2">
        <v>2.6979000000000002</v>
      </c>
      <c r="C2587" s="3">
        <v>2.7336999999999998</v>
      </c>
      <c r="D2587" s="37">
        <v>2.6795</v>
      </c>
      <c r="E2587"/>
    </row>
    <row r="2588" spans="1:5">
      <c r="A2588" s="18">
        <v>40291</v>
      </c>
      <c r="B2588" s="2">
        <v>2.6974</v>
      </c>
      <c r="C2588" s="3">
        <v>2.7294999999999998</v>
      </c>
      <c r="D2588" s="37">
        <v>2.6755</v>
      </c>
      <c r="E2588"/>
    </row>
    <row r="2589" spans="1:5">
      <c r="A2589" s="18">
        <v>40294</v>
      </c>
      <c r="B2589" s="2">
        <v>2.7063999999999999</v>
      </c>
      <c r="C2589" s="3">
        <v>2.7382</v>
      </c>
      <c r="D2589" s="37">
        <v>2.6840000000000002</v>
      </c>
      <c r="E2589"/>
    </row>
    <row r="2590" spans="1:5">
      <c r="A2590" s="18">
        <v>40295</v>
      </c>
      <c r="B2590" s="2">
        <v>2.7025000000000001</v>
      </c>
      <c r="C2590" s="3">
        <v>2.7363</v>
      </c>
      <c r="D2590" s="37">
        <v>2.6821000000000002</v>
      </c>
      <c r="E2590"/>
    </row>
    <row r="2591" spans="1:5">
      <c r="A2591" s="18">
        <v>40296</v>
      </c>
      <c r="B2591" s="2">
        <v>2.7126999999999999</v>
      </c>
      <c r="C2591" s="3">
        <v>2.7307000000000001</v>
      </c>
      <c r="D2591" s="37">
        <v>2.6766999999999999</v>
      </c>
      <c r="E2591"/>
    </row>
    <row r="2592" spans="1:5">
      <c r="A2592" s="18">
        <v>40297</v>
      </c>
      <c r="B2592" s="2">
        <v>2.7583000000000002</v>
      </c>
      <c r="C2592" s="3">
        <v>2.7564000000000002</v>
      </c>
      <c r="D2592" s="37">
        <v>2.7018</v>
      </c>
      <c r="E2592"/>
    </row>
    <row r="2593" spans="1:5">
      <c r="A2593" s="18">
        <v>40298</v>
      </c>
      <c r="B2593" s="2">
        <v>2.7305000000000001</v>
      </c>
      <c r="C2593" s="3">
        <v>2.7725</v>
      </c>
      <c r="D2593" s="37">
        <v>2.7174999999999998</v>
      </c>
      <c r="E2593"/>
    </row>
    <row r="2594" spans="1:5">
      <c r="A2594" s="18">
        <v>40302</v>
      </c>
      <c r="B2594" s="2">
        <v>2.72</v>
      </c>
      <c r="C2594" s="3">
        <v>2.7545999999999999</v>
      </c>
      <c r="D2594" s="37">
        <v>2.7</v>
      </c>
      <c r="E2594"/>
    </row>
    <row r="2595" spans="1:5">
      <c r="A2595" s="18">
        <v>40303</v>
      </c>
      <c r="B2595" s="2">
        <v>2.7442000000000002</v>
      </c>
      <c r="C2595" s="3">
        <v>2.7637</v>
      </c>
      <c r="D2595" s="37">
        <v>2.7088999999999999</v>
      </c>
      <c r="E2595"/>
    </row>
    <row r="2596" spans="1:5">
      <c r="A2596" s="18">
        <v>40304</v>
      </c>
      <c r="B2596" s="2">
        <v>2.8075999999999999</v>
      </c>
      <c r="C2596" s="3">
        <v>2.7972999999999999</v>
      </c>
      <c r="D2596" s="37">
        <v>2.7418999999999998</v>
      </c>
      <c r="E2596"/>
    </row>
    <row r="2597" spans="1:5">
      <c r="A2597" s="18">
        <v>40305</v>
      </c>
      <c r="B2597" s="2">
        <v>2.8458000000000001</v>
      </c>
      <c r="C2597" s="3">
        <v>2.8816000000000002</v>
      </c>
      <c r="D2597" s="37">
        <v>2.8246000000000002</v>
      </c>
      <c r="E2597"/>
    </row>
    <row r="2598" spans="1:5">
      <c r="A2598" s="18">
        <v>40308</v>
      </c>
      <c r="B2598" s="2">
        <v>2.9462999999999999</v>
      </c>
      <c r="C2598" s="3">
        <v>2.9502999999999999</v>
      </c>
      <c r="D2598" s="37">
        <v>2.8919000000000001</v>
      </c>
      <c r="E2598"/>
    </row>
    <row r="2599" spans="1:5">
      <c r="A2599" s="18">
        <v>40309</v>
      </c>
      <c r="B2599" s="2">
        <v>2.7968999999999999</v>
      </c>
      <c r="C2599" s="3">
        <v>2.9628000000000001</v>
      </c>
      <c r="D2599" s="37">
        <v>2.9041999999999999</v>
      </c>
      <c r="E2599"/>
    </row>
    <row r="2600" spans="1:5">
      <c r="A2600" s="18">
        <v>40310</v>
      </c>
      <c r="B2600" s="2">
        <v>2.8702000000000001</v>
      </c>
      <c r="C2600" s="3">
        <v>2.8483000000000001</v>
      </c>
      <c r="D2600" s="37">
        <v>2.7919</v>
      </c>
      <c r="E2600"/>
    </row>
    <row r="2601" spans="1:5">
      <c r="A2601" s="18">
        <v>40311</v>
      </c>
      <c r="B2601" s="2">
        <v>2.8290999999999999</v>
      </c>
      <c r="C2601" s="3">
        <v>2.8763000000000001</v>
      </c>
      <c r="D2601" s="37">
        <v>2.8193000000000001</v>
      </c>
      <c r="E2601"/>
    </row>
    <row r="2602" spans="1:5">
      <c r="A2602" s="18">
        <v>40312</v>
      </c>
      <c r="B2602" s="2">
        <v>2.8248000000000002</v>
      </c>
      <c r="C2602" s="3">
        <v>2.8494999999999999</v>
      </c>
      <c r="D2602" s="37">
        <v>2.7930999999999999</v>
      </c>
      <c r="E2602"/>
    </row>
    <row r="2603" spans="1:5">
      <c r="A2603" s="18">
        <v>40315</v>
      </c>
      <c r="B2603" s="2">
        <v>2.8428</v>
      </c>
      <c r="C2603" s="3">
        <v>2.8542999999999998</v>
      </c>
      <c r="D2603" s="37">
        <v>2.7976999999999999</v>
      </c>
      <c r="E2603"/>
    </row>
    <row r="2604" spans="1:5">
      <c r="A2604" s="18">
        <v>40316</v>
      </c>
      <c r="B2604" s="2">
        <v>2.8734999999999999</v>
      </c>
      <c r="C2604" s="3">
        <v>2.8801999999999999</v>
      </c>
      <c r="D2604" s="37">
        <v>2.8231999999999999</v>
      </c>
      <c r="E2604"/>
    </row>
    <row r="2605" spans="1:5">
      <c r="A2605" s="18">
        <v>40317</v>
      </c>
      <c r="B2605" s="2">
        <v>2.8549000000000002</v>
      </c>
      <c r="C2605" s="3">
        <v>2.8925999999999998</v>
      </c>
      <c r="D2605" s="37">
        <v>2.8353999999999999</v>
      </c>
      <c r="E2605"/>
    </row>
    <row r="2606" spans="1:5">
      <c r="A2606" s="18">
        <v>40318</v>
      </c>
      <c r="B2606" s="2">
        <v>2.9203000000000001</v>
      </c>
      <c r="C2606" s="3">
        <v>2.8782999999999999</v>
      </c>
      <c r="D2606" s="37">
        <v>2.8212999999999999</v>
      </c>
      <c r="E2606"/>
    </row>
    <row r="2607" spans="1:5">
      <c r="A2607" s="18">
        <v>40319</v>
      </c>
      <c r="B2607" s="2">
        <v>2.8879999999999999</v>
      </c>
      <c r="C2607" s="3">
        <v>2.9066000000000001</v>
      </c>
      <c r="D2607" s="37">
        <v>2.8490000000000002</v>
      </c>
      <c r="E2607"/>
    </row>
    <row r="2608" spans="1:5">
      <c r="A2608" s="18">
        <v>40322</v>
      </c>
      <c r="B2608" s="2">
        <v>2.8767</v>
      </c>
      <c r="C2608" s="3">
        <v>2.9681999999999999</v>
      </c>
      <c r="D2608" s="37">
        <v>2.9094000000000002</v>
      </c>
      <c r="E2608"/>
    </row>
    <row r="2609" spans="1:5">
      <c r="A2609" s="18">
        <v>40323</v>
      </c>
      <c r="B2609" s="2">
        <v>2.8544999999999998</v>
      </c>
      <c r="C2609" s="3">
        <v>2.8917000000000002</v>
      </c>
      <c r="D2609" s="37">
        <v>2.8344999999999998</v>
      </c>
      <c r="E2609"/>
    </row>
    <row r="2610" spans="1:5">
      <c r="A2610" s="18">
        <v>40324</v>
      </c>
      <c r="B2610" s="2">
        <v>2.9359000000000002</v>
      </c>
      <c r="C2610" s="3">
        <v>2.8898999999999999</v>
      </c>
      <c r="D2610" s="37">
        <v>2.8327</v>
      </c>
      <c r="E2610"/>
    </row>
    <row r="2611" spans="1:5">
      <c r="A2611" s="18">
        <v>40325</v>
      </c>
      <c r="B2611" s="2">
        <v>2.9032</v>
      </c>
      <c r="C2611" s="3">
        <v>2.9476</v>
      </c>
      <c r="D2611" s="37">
        <v>2.8892000000000002</v>
      </c>
      <c r="E2611"/>
    </row>
    <row r="2612" spans="1:5">
      <c r="A2612" s="18">
        <v>40326</v>
      </c>
      <c r="B2612" s="2">
        <v>2.8959999999999999</v>
      </c>
      <c r="C2612" s="3">
        <v>2.9321000000000002</v>
      </c>
      <c r="D2612" s="37">
        <v>2.8740999999999999</v>
      </c>
      <c r="E2612"/>
    </row>
    <row r="2613" spans="1:5">
      <c r="A2613" s="18">
        <v>40330</v>
      </c>
      <c r="B2613" s="2">
        <v>2.8311999999999999</v>
      </c>
      <c r="C2613" s="3">
        <v>2.9051999999999998</v>
      </c>
      <c r="D2613" s="37">
        <v>2.8475999999999999</v>
      </c>
      <c r="E2613"/>
    </row>
    <row r="2614" spans="1:5">
      <c r="A2614" s="18">
        <v>40331</v>
      </c>
      <c r="B2614" s="2">
        <v>2.8660999999999999</v>
      </c>
      <c r="C2614" s="3">
        <v>2.8828</v>
      </c>
      <c r="D2614" s="37">
        <v>2.8258000000000001</v>
      </c>
      <c r="E2614"/>
    </row>
    <row r="2615" spans="1:5">
      <c r="A2615" s="18">
        <v>40332</v>
      </c>
      <c r="B2615" s="2">
        <v>2.9028999999999998</v>
      </c>
      <c r="C2615" s="3">
        <v>2.8948999999999998</v>
      </c>
      <c r="D2615" s="37">
        <v>2.8374999999999999</v>
      </c>
      <c r="E2615"/>
    </row>
    <row r="2616" spans="1:5">
      <c r="A2616" s="18">
        <v>40333</v>
      </c>
      <c r="B2616" s="2">
        <v>2.9064000000000001</v>
      </c>
      <c r="C2616" s="3">
        <v>2.9245999999999999</v>
      </c>
      <c r="D2616" s="37">
        <v>2.8666</v>
      </c>
      <c r="E2616"/>
    </row>
    <row r="2617" spans="1:5">
      <c r="A2617" s="18">
        <v>40336</v>
      </c>
      <c r="B2617" s="2">
        <v>2.9125000000000001</v>
      </c>
      <c r="C2617" s="3">
        <v>2.9405000000000001</v>
      </c>
      <c r="D2617" s="37">
        <v>2.8822999999999999</v>
      </c>
      <c r="E2617"/>
    </row>
    <row r="2618" spans="1:5">
      <c r="A2618" s="18">
        <v>40337</v>
      </c>
      <c r="B2618" s="2">
        <v>2.9980000000000002</v>
      </c>
      <c r="C2618" s="3">
        <v>2.9416000000000002</v>
      </c>
      <c r="D2618" s="37">
        <v>2.8834</v>
      </c>
      <c r="E2618"/>
    </row>
    <row r="2619" spans="1:5">
      <c r="A2619" s="18">
        <v>40338</v>
      </c>
      <c r="B2619" s="2">
        <v>3.0059</v>
      </c>
      <c r="C2619" s="3">
        <v>3.0234999999999999</v>
      </c>
      <c r="D2619" s="37">
        <v>2.9636999999999998</v>
      </c>
      <c r="E2619"/>
    </row>
    <row r="2620" spans="1:5">
      <c r="A2620" s="18">
        <v>40339</v>
      </c>
      <c r="B2620" s="2">
        <v>2.996</v>
      </c>
      <c r="C2620" s="3">
        <v>3.0333999999999999</v>
      </c>
      <c r="D2620" s="37">
        <v>2.9733999999999998</v>
      </c>
      <c r="E2620"/>
    </row>
    <row r="2621" spans="1:5">
      <c r="A2621" s="18">
        <v>40340</v>
      </c>
      <c r="B2621" s="2">
        <v>2.9927000000000001</v>
      </c>
      <c r="C2621" s="3">
        <v>3.0255999999999998</v>
      </c>
      <c r="D2621" s="37">
        <v>2.9655999999999998</v>
      </c>
      <c r="E2621"/>
    </row>
    <row r="2622" spans="1:5">
      <c r="A2622" s="18">
        <v>40343</v>
      </c>
      <c r="B2622" s="2">
        <v>2.9565999999999999</v>
      </c>
      <c r="C2622" s="3">
        <v>2.9863</v>
      </c>
      <c r="D2622" s="37">
        <v>2.9270999999999998</v>
      </c>
      <c r="E2622"/>
    </row>
    <row r="2623" spans="1:5">
      <c r="A2623" s="18">
        <v>40344</v>
      </c>
      <c r="B2623" s="2">
        <v>2.9378000000000002</v>
      </c>
      <c r="C2623" s="3">
        <v>2.9750999999999999</v>
      </c>
      <c r="D2623" s="37">
        <v>2.9161000000000001</v>
      </c>
      <c r="E2623"/>
    </row>
    <row r="2624" spans="1:5">
      <c r="A2624" s="18">
        <v>40345</v>
      </c>
      <c r="B2624" s="2">
        <v>2.9171</v>
      </c>
      <c r="C2624" s="3">
        <v>2.9588999999999999</v>
      </c>
      <c r="D2624" s="37">
        <v>2.9003000000000001</v>
      </c>
      <c r="E2624"/>
    </row>
    <row r="2625" spans="1:5">
      <c r="A2625" s="18">
        <v>40346</v>
      </c>
      <c r="B2625" s="2">
        <v>2.9215</v>
      </c>
      <c r="C2625" s="3">
        <v>2.9416000000000002</v>
      </c>
      <c r="D2625" s="37">
        <v>2.8834</v>
      </c>
      <c r="E2625"/>
    </row>
    <row r="2626" spans="1:5">
      <c r="A2626" s="18">
        <v>40347</v>
      </c>
      <c r="B2626" s="2">
        <v>2.9634</v>
      </c>
      <c r="C2626" s="3">
        <v>2.9674999999999998</v>
      </c>
      <c r="D2626" s="37">
        <v>2.9087000000000001</v>
      </c>
      <c r="E2626"/>
    </row>
    <row r="2627" spans="1:5">
      <c r="A2627" s="18">
        <v>40350</v>
      </c>
      <c r="B2627" s="2">
        <v>2.9596</v>
      </c>
      <c r="C2627" s="3">
        <v>2.9914999999999998</v>
      </c>
      <c r="D2627" s="37">
        <v>2.9323000000000001</v>
      </c>
      <c r="E2627"/>
    </row>
    <row r="2628" spans="1:5">
      <c r="A2628" s="18">
        <v>40351</v>
      </c>
      <c r="B2628" s="2">
        <v>2.9357000000000002</v>
      </c>
      <c r="C2628" s="3">
        <v>2.9914999999999998</v>
      </c>
      <c r="D2628" s="37">
        <v>2.9323000000000001</v>
      </c>
      <c r="E2628"/>
    </row>
    <row r="2629" spans="1:5">
      <c r="A2629" s="18">
        <v>40352</v>
      </c>
      <c r="B2629" s="2">
        <v>2.9708999999999999</v>
      </c>
      <c r="C2629" s="3">
        <v>2.9655999999999998</v>
      </c>
      <c r="D2629" s="37">
        <v>2.9068000000000001</v>
      </c>
      <c r="E2629"/>
    </row>
    <row r="2630" spans="1:5">
      <c r="A2630" s="18">
        <v>40353</v>
      </c>
      <c r="B2630" s="2">
        <v>2.9843999999999999</v>
      </c>
      <c r="C2630" s="3">
        <v>3.01</v>
      </c>
      <c r="D2630" s="37">
        <v>2.9504000000000001</v>
      </c>
      <c r="E2630"/>
    </row>
    <row r="2631" spans="1:5">
      <c r="A2631" s="18">
        <v>40354</v>
      </c>
      <c r="B2631" s="2">
        <v>3.0112000000000001</v>
      </c>
      <c r="C2631" s="3">
        <v>3.028</v>
      </c>
      <c r="D2631" s="37">
        <v>2.968</v>
      </c>
      <c r="E2631"/>
    </row>
    <row r="2632" spans="1:5">
      <c r="A2632" s="18">
        <v>40357</v>
      </c>
      <c r="B2632" s="2">
        <v>3.0552000000000001</v>
      </c>
      <c r="C2632" s="3">
        <v>3.0596999999999999</v>
      </c>
      <c r="D2632" s="37">
        <v>2.9990999999999999</v>
      </c>
      <c r="E2632"/>
    </row>
    <row r="2633" spans="1:5">
      <c r="A2633" s="18">
        <v>40358</v>
      </c>
      <c r="B2633" s="2">
        <v>3.0623</v>
      </c>
      <c r="C2633" s="3">
        <v>3.08</v>
      </c>
      <c r="D2633" s="37">
        <v>3.0190000000000001</v>
      </c>
      <c r="E2633"/>
    </row>
    <row r="2634" spans="1:5">
      <c r="A2634" s="18">
        <v>40359</v>
      </c>
      <c r="B2634" s="2">
        <v>3.1337000000000002</v>
      </c>
      <c r="C2634" s="3">
        <v>3.1421000000000001</v>
      </c>
      <c r="D2634" s="37">
        <v>3.0798999999999999</v>
      </c>
      <c r="E2634"/>
    </row>
    <row r="2635" spans="1:5">
      <c r="A2635" s="18">
        <v>40360</v>
      </c>
      <c r="B2635" s="2">
        <v>3.1345000000000001</v>
      </c>
      <c r="C2635" s="3">
        <v>3.1886999999999999</v>
      </c>
      <c r="D2635" s="37">
        <v>3.1255000000000002</v>
      </c>
      <c r="E2635"/>
    </row>
    <row r="2636" spans="1:5">
      <c r="A2636" s="18">
        <v>40361</v>
      </c>
      <c r="B2636" s="2">
        <v>3.1501000000000001</v>
      </c>
      <c r="C2636" s="3">
        <v>3.1551</v>
      </c>
      <c r="D2636" s="37">
        <v>3.0926999999999998</v>
      </c>
      <c r="E2636"/>
    </row>
    <row r="2637" spans="1:5">
      <c r="A2637" s="18">
        <v>40364</v>
      </c>
      <c r="B2637" s="2">
        <v>3.1025999999999998</v>
      </c>
      <c r="C2637" s="3">
        <v>3.1756000000000002</v>
      </c>
      <c r="D2637" s="37">
        <v>3.1128</v>
      </c>
      <c r="E2637"/>
    </row>
    <row r="2638" spans="1:5">
      <c r="A2638" s="18">
        <v>40365</v>
      </c>
      <c r="B2638" s="2">
        <v>3.0882999999999998</v>
      </c>
      <c r="C2638" s="3">
        <v>3.1282000000000001</v>
      </c>
      <c r="D2638" s="37">
        <v>3.0661999999999998</v>
      </c>
      <c r="E2638"/>
    </row>
    <row r="2639" spans="1:5">
      <c r="A2639" s="18">
        <v>40366</v>
      </c>
      <c r="B2639" s="2">
        <v>3.0771000000000002</v>
      </c>
      <c r="C2639" s="3">
        <v>3.1141000000000001</v>
      </c>
      <c r="D2639" s="37">
        <v>3.0525000000000002</v>
      </c>
      <c r="E2639"/>
    </row>
    <row r="2640" spans="1:5">
      <c r="A2640" s="18">
        <v>40367</v>
      </c>
      <c r="B2640" s="2">
        <v>3.0964999999999998</v>
      </c>
      <c r="C2640" s="3">
        <v>3.0958000000000001</v>
      </c>
      <c r="D2640" s="37">
        <v>3.0344000000000002</v>
      </c>
      <c r="E2640"/>
    </row>
    <row r="2641" spans="1:5">
      <c r="A2641" s="18">
        <v>40368</v>
      </c>
      <c r="B2641" s="2">
        <v>3.0626000000000002</v>
      </c>
      <c r="C2641" s="3">
        <v>3.1133000000000002</v>
      </c>
      <c r="D2641" s="37">
        <v>3.0516999999999999</v>
      </c>
      <c r="E2641"/>
    </row>
    <row r="2642" spans="1:5">
      <c r="A2642" s="18">
        <v>40371</v>
      </c>
      <c r="B2642" s="2">
        <v>3.0407999999999999</v>
      </c>
      <c r="C2642" s="3">
        <v>3.0935000000000001</v>
      </c>
      <c r="D2642" s="37">
        <v>3.0323000000000002</v>
      </c>
      <c r="E2642"/>
    </row>
    <row r="2643" spans="1:5">
      <c r="A2643" s="18">
        <v>40372</v>
      </c>
      <c r="B2643" s="2">
        <v>3.0491000000000001</v>
      </c>
      <c r="C2643" s="3">
        <v>3.0773999999999999</v>
      </c>
      <c r="D2643" s="37">
        <v>3.0164</v>
      </c>
      <c r="E2643"/>
    </row>
    <row r="2644" spans="1:5">
      <c r="A2644" s="18">
        <v>40373</v>
      </c>
      <c r="B2644" s="2">
        <v>3.0575999999999999</v>
      </c>
      <c r="C2644" s="3">
        <v>3.0661</v>
      </c>
      <c r="D2644" s="37">
        <v>3.0053000000000001</v>
      </c>
      <c r="E2644"/>
    </row>
    <row r="2645" spans="1:5">
      <c r="A2645" s="18">
        <v>40374</v>
      </c>
      <c r="B2645" s="2">
        <v>3.0158</v>
      </c>
      <c r="C2645" s="3">
        <v>3.0783</v>
      </c>
      <c r="D2645" s="37">
        <v>3.0173000000000001</v>
      </c>
      <c r="E2645"/>
    </row>
    <row r="2646" spans="1:5">
      <c r="A2646" s="18">
        <v>40375</v>
      </c>
      <c r="B2646" s="2">
        <v>3.0264000000000002</v>
      </c>
      <c r="C2646" s="3">
        <v>3.0602999999999998</v>
      </c>
      <c r="D2646" s="37">
        <v>2.9996999999999998</v>
      </c>
      <c r="E2646"/>
    </row>
    <row r="2647" spans="1:5">
      <c r="A2647" s="18">
        <v>40378</v>
      </c>
      <c r="B2647" s="2">
        <v>3.0326</v>
      </c>
      <c r="C2647" s="3">
        <v>3.0482999999999998</v>
      </c>
      <c r="D2647" s="37">
        <v>2.9878999999999998</v>
      </c>
      <c r="E2647"/>
    </row>
    <row r="2648" spans="1:5">
      <c r="A2648" s="18">
        <v>40379</v>
      </c>
      <c r="B2648" s="2">
        <v>3.0346000000000002</v>
      </c>
      <c r="C2648" s="3">
        <v>3.0747</v>
      </c>
      <c r="D2648" s="37">
        <v>3.0139</v>
      </c>
      <c r="E2648"/>
    </row>
    <row r="2649" spans="1:5">
      <c r="A2649" s="18">
        <v>40380</v>
      </c>
      <c r="B2649" s="2">
        <v>3.0209999999999999</v>
      </c>
      <c r="C2649" s="3">
        <v>3.0649000000000002</v>
      </c>
      <c r="D2649" s="37">
        <v>3.0043000000000002</v>
      </c>
      <c r="E2649"/>
    </row>
    <row r="2650" spans="1:5">
      <c r="A2650" s="18">
        <v>40381</v>
      </c>
      <c r="B2650" s="2">
        <v>3.0428999999999999</v>
      </c>
      <c r="C2650" s="3">
        <v>3.0884</v>
      </c>
      <c r="D2650" s="37">
        <v>3.0272000000000001</v>
      </c>
      <c r="E2650"/>
    </row>
    <row r="2651" spans="1:5">
      <c r="A2651" s="18">
        <v>40382</v>
      </c>
      <c r="B2651" s="2">
        <v>3.0678000000000001</v>
      </c>
      <c r="C2651" s="3">
        <v>3.0777999999999999</v>
      </c>
      <c r="D2651" s="37">
        <v>3.0167999999999999</v>
      </c>
      <c r="E2651"/>
    </row>
    <row r="2652" spans="1:5">
      <c r="A2652" s="18">
        <v>40385</v>
      </c>
      <c r="B2652" s="2">
        <v>3.008</v>
      </c>
      <c r="C2652" s="3">
        <v>3.0737999999999999</v>
      </c>
      <c r="D2652" s="37">
        <v>3.0129999999999999</v>
      </c>
      <c r="E2652"/>
    </row>
    <row r="2653" spans="1:5">
      <c r="A2653" s="18">
        <v>40386</v>
      </c>
      <c r="B2653" s="2">
        <v>2.9725000000000001</v>
      </c>
      <c r="C2653" s="3">
        <v>3.0548999999999999</v>
      </c>
      <c r="D2653" s="37">
        <v>2.9944999999999999</v>
      </c>
      <c r="E2653"/>
    </row>
    <row r="2654" spans="1:5">
      <c r="A2654" s="18">
        <v>40387</v>
      </c>
      <c r="B2654" s="2">
        <v>2.9205999999999999</v>
      </c>
      <c r="C2654" s="3">
        <v>2.9998</v>
      </c>
      <c r="D2654" s="37">
        <v>2.9403999999999999</v>
      </c>
      <c r="E2654"/>
    </row>
    <row r="2655" spans="1:5">
      <c r="A2655" s="18">
        <v>40388</v>
      </c>
      <c r="B2655" s="2">
        <v>2.9009999999999998</v>
      </c>
      <c r="C2655" s="3">
        <v>2.9333</v>
      </c>
      <c r="D2655" s="37">
        <v>2.8753000000000002</v>
      </c>
      <c r="E2655"/>
    </row>
    <row r="2656" spans="1:5">
      <c r="A2656" s="18">
        <v>40389</v>
      </c>
      <c r="B2656" s="2">
        <v>2.9108999999999998</v>
      </c>
      <c r="C2656" s="3">
        <v>2.9415</v>
      </c>
      <c r="D2656" s="37">
        <v>2.8833000000000002</v>
      </c>
      <c r="E2656"/>
    </row>
    <row r="2657" spans="1:5">
      <c r="A2657" s="18">
        <v>40392</v>
      </c>
      <c r="B2657" s="2">
        <v>2.9546999999999999</v>
      </c>
      <c r="C2657" s="3">
        <v>2.9620000000000002</v>
      </c>
      <c r="D2657" s="37">
        <v>2.9034</v>
      </c>
      <c r="E2657"/>
    </row>
    <row r="2658" spans="1:5">
      <c r="A2658" s="18">
        <v>40393</v>
      </c>
      <c r="B2658" s="2">
        <v>2.9142000000000001</v>
      </c>
      <c r="C2658" s="3">
        <v>2.9868000000000001</v>
      </c>
      <c r="D2658" s="37">
        <v>2.9276</v>
      </c>
      <c r="E2658"/>
    </row>
    <row r="2659" spans="1:5">
      <c r="A2659" s="18">
        <v>40394</v>
      </c>
      <c r="B2659" s="2">
        <v>2.9075000000000002</v>
      </c>
      <c r="C2659" s="3">
        <v>2.9418000000000002</v>
      </c>
      <c r="D2659" s="37">
        <v>2.8835999999999999</v>
      </c>
      <c r="E2659"/>
    </row>
    <row r="2660" spans="1:5">
      <c r="A2660" s="18">
        <v>40395</v>
      </c>
      <c r="B2660" s="2">
        <v>2.9198</v>
      </c>
      <c r="C2660" s="3">
        <v>2.9436</v>
      </c>
      <c r="D2660" s="37">
        <v>2.8854000000000002</v>
      </c>
      <c r="E2660"/>
    </row>
    <row r="2661" spans="1:5">
      <c r="A2661" s="18">
        <v>40396</v>
      </c>
      <c r="B2661" s="2">
        <v>2.8856000000000002</v>
      </c>
      <c r="C2661" s="3">
        <v>2.9256000000000002</v>
      </c>
      <c r="D2661" s="37">
        <v>2.8675999999999999</v>
      </c>
      <c r="E2661"/>
    </row>
    <row r="2662" spans="1:5">
      <c r="A2662" s="18">
        <v>40399</v>
      </c>
      <c r="B2662" s="2">
        <v>2.8881000000000001</v>
      </c>
      <c r="C2662" s="3">
        <v>2.9243000000000001</v>
      </c>
      <c r="D2662" s="37">
        <v>2.8662999999999998</v>
      </c>
      <c r="E2662"/>
    </row>
    <row r="2663" spans="1:5">
      <c r="A2663" s="18">
        <v>40400</v>
      </c>
      <c r="B2663" s="2">
        <v>2.8896999999999999</v>
      </c>
      <c r="C2663" s="3">
        <v>2.9121999999999999</v>
      </c>
      <c r="D2663" s="37">
        <v>2.8546</v>
      </c>
      <c r="E2663"/>
    </row>
    <row r="2664" spans="1:5">
      <c r="A2664" s="18">
        <v>40401</v>
      </c>
      <c r="B2664" s="2">
        <v>2.8652000000000002</v>
      </c>
      <c r="C2664" s="3">
        <v>2.9060999999999999</v>
      </c>
      <c r="D2664" s="37">
        <v>2.8485</v>
      </c>
      <c r="E2664"/>
    </row>
    <row r="2665" spans="1:5">
      <c r="A2665" s="18">
        <v>40402</v>
      </c>
      <c r="B2665" s="2">
        <v>2.9041999999999999</v>
      </c>
      <c r="C2665" s="3">
        <v>2.8944999999999999</v>
      </c>
      <c r="D2665" s="37">
        <v>2.8371</v>
      </c>
      <c r="E2665"/>
    </row>
    <row r="2666" spans="1:5">
      <c r="A2666" s="18">
        <v>40403</v>
      </c>
      <c r="B2666" s="2">
        <v>2.9565000000000001</v>
      </c>
      <c r="C2666" s="3">
        <v>2.9670000000000001</v>
      </c>
      <c r="D2666" s="37">
        <v>2.9081999999999999</v>
      </c>
      <c r="E2666"/>
    </row>
    <row r="2667" spans="1:5">
      <c r="A2667" s="18">
        <v>40406</v>
      </c>
      <c r="B2667" s="2">
        <v>2.9508999999999999</v>
      </c>
      <c r="C2667" s="3">
        <v>2.9954999999999998</v>
      </c>
      <c r="D2667" s="37">
        <v>2.9361000000000002</v>
      </c>
      <c r="E2667"/>
    </row>
    <row r="2668" spans="1:5">
      <c r="A2668" s="18">
        <v>40407</v>
      </c>
      <c r="B2668" s="2">
        <v>3.0041000000000002</v>
      </c>
      <c r="C2668" s="3">
        <v>3.0036</v>
      </c>
      <c r="D2668" s="37">
        <v>2.9441999999999999</v>
      </c>
      <c r="E2668"/>
    </row>
    <row r="2669" spans="1:5">
      <c r="A2669" s="18">
        <v>40408</v>
      </c>
      <c r="B2669" s="2">
        <v>2.9651000000000001</v>
      </c>
      <c r="C2669" s="3">
        <v>3.0255999999999998</v>
      </c>
      <c r="D2669" s="37">
        <v>2.9655999999999998</v>
      </c>
      <c r="E2669"/>
    </row>
    <row r="2670" spans="1:5">
      <c r="A2670" s="18">
        <v>40409</v>
      </c>
      <c r="B2670" s="2">
        <v>2.9483999999999999</v>
      </c>
      <c r="C2670" s="3">
        <v>2.9853999999999998</v>
      </c>
      <c r="D2670" s="37">
        <v>2.9262000000000001</v>
      </c>
      <c r="E2670"/>
    </row>
    <row r="2671" spans="1:5">
      <c r="A2671" s="18">
        <v>40410</v>
      </c>
      <c r="B2671" s="2">
        <v>2.964</v>
      </c>
      <c r="C2671" s="3">
        <v>2.9706000000000001</v>
      </c>
      <c r="D2671" s="37">
        <v>2.9117999999999999</v>
      </c>
      <c r="E2671"/>
    </row>
    <row r="2672" spans="1:5">
      <c r="A2672" s="18">
        <v>40413</v>
      </c>
      <c r="B2672" s="2">
        <v>3.0097999999999998</v>
      </c>
      <c r="C2672" s="3">
        <v>3.0028000000000001</v>
      </c>
      <c r="D2672" s="37">
        <v>2.9434</v>
      </c>
      <c r="E2672"/>
    </row>
    <row r="2673" spans="1:5">
      <c r="A2673" s="18">
        <v>40414</v>
      </c>
      <c r="B2673" s="2">
        <v>3.0358000000000001</v>
      </c>
      <c r="C2673" s="3">
        <v>3.0531000000000001</v>
      </c>
      <c r="D2673" s="37">
        <v>2.9927000000000001</v>
      </c>
      <c r="E2673"/>
    </row>
    <row r="2674" spans="1:5">
      <c r="A2674" s="18">
        <v>40415</v>
      </c>
      <c r="B2674" s="2">
        <v>3.0478000000000001</v>
      </c>
      <c r="C2674" s="3">
        <v>3.0638000000000001</v>
      </c>
      <c r="D2674" s="37">
        <v>3.0032000000000001</v>
      </c>
      <c r="E2674"/>
    </row>
    <row r="2675" spans="1:5">
      <c r="A2675" s="18">
        <v>40416</v>
      </c>
      <c r="B2675" s="2">
        <v>3.0629</v>
      </c>
      <c r="C2675" s="3">
        <v>3.0979000000000001</v>
      </c>
      <c r="D2675" s="37">
        <v>3.0365000000000002</v>
      </c>
      <c r="E2675"/>
    </row>
    <row r="2676" spans="1:5">
      <c r="A2676" s="18">
        <v>40417</v>
      </c>
      <c r="B2676" s="2">
        <v>3.0554000000000001</v>
      </c>
      <c r="C2676" s="3">
        <v>3.1143999999999998</v>
      </c>
      <c r="D2676" s="37">
        <v>3.0528</v>
      </c>
      <c r="E2676"/>
    </row>
    <row r="2677" spans="1:5">
      <c r="A2677" s="18">
        <v>40421</v>
      </c>
      <c r="B2677" s="2">
        <v>3.0598000000000001</v>
      </c>
      <c r="C2677" s="3">
        <v>3.0878999999999999</v>
      </c>
      <c r="D2677" s="37">
        <v>3.0266999999999999</v>
      </c>
      <c r="E2677"/>
    </row>
    <row r="2678" spans="1:5">
      <c r="A2678" s="18">
        <v>40422</v>
      </c>
      <c r="B2678" s="2">
        <v>3.0383</v>
      </c>
      <c r="C2678" s="3">
        <v>3.0868000000000002</v>
      </c>
      <c r="D2678" s="37">
        <v>3.0255999999999998</v>
      </c>
      <c r="E2678"/>
    </row>
    <row r="2679" spans="1:5">
      <c r="A2679" s="18">
        <v>40423</v>
      </c>
      <c r="B2679" s="2">
        <v>3.1012</v>
      </c>
      <c r="C2679" s="3">
        <v>3.0861000000000001</v>
      </c>
      <c r="D2679" s="37">
        <v>3.0249000000000001</v>
      </c>
      <c r="E2679"/>
    </row>
    <row r="2680" spans="1:5">
      <c r="A2680" s="18">
        <v>40424</v>
      </c>
      <c r="B2680" s="2">
        <v>3.0878999999999999</v>
      </c>
      <c r="C2680" s="3">
        <v>3.1179999999999999</v>
      </c>
      <c r="D2680" s="37">
        <v>3.0562</v>
      </c>
      <c r="E2680"/>
    </row>
    <row r="2681" spans="1:5">
      <c r="A2681" s="18">
        <v>40427</v>
      </c>
      <c r="B2681" s="2">
        <v>3.0585</v>
      </c>
      <c r="C2681" s="3">
        <v>3.0977999999999999</v>
      </c>
      <c r="D2681" s="37">
        <v>3.0364</v>
      </c>
      <c r="E2681"/>
    </row>
    <row r="2682" spans="1:5">
      <c r="A2682" s="18">
        <v>40428</v>
      </c>
      <c r="B2682" s="2">
        <v>3.0449999999999999</v>
      </c>
      <c r="C2682" s="3">
        <v>3.0916999999999999</v>
      </c>
      <c r="D2682" s="37">
        <v>3.0305</v>
      </c>
      <c r="E2682"/>
    </row>
    <row r="2683" spans="1:5">
      <c r="A2683" s="18">
        <v>40429</v>
      </c>
      <c r="B2683" s="2">
        <v>2.9994999999999998</v>
      </c>
      <c r="C2683" s="3">
        <v>3.0270000000000001</v>
      </c>
      <c r="D2683" s="37">
        <v>2.9670000000000001</v>
      </c>
      <c r="E2683"/>
    </row>
    <row r="2684" spans="1:5">
      <c r="A2684" s="18">
        <v>40430</v>
      </c>
      <c r="B2684" s="2">
        <v>3.0550999999999999</v>
      </c>
      <c r="C2684" s="3">
        <v>3.0392999999999999</v>
      </c>
      <c r="D2684" s="37">
        <v>2.9790999999999999</v>
      </c>
      <c r="E2684"/>
    </row>
    <row r="2685" spans="1:5">
      <c r="A2685" s="18">
        <v>40431</v>
      </c>
      <c r="B2685" s="2">
        <v>3.0838999999999999</v>
      </c>
      <c r="C2685" s="3">
        <v>3.0920000000000001</v>
      </c>
      <c r="D2685" s="37">
        <v>3.0308000000000002</v>
      </c>
      <c r="E2685"/>
    </row>
    <row r="2686" spans="1:5">
      <c r="A2686" s="18">
        <v>40434</v>
      </c>
      <c r="B2686" s="2">
        <v>3.0497000000000001</v>
      </c>
      <c r="C2686" s="3">
        <v>3.0886999999999998</v>
      </c>
      <c r="D2686" s="37">
        <v>3.0274999999999999</v>
      </c>
      <c r="E2686"/>
    </row>
    <row r="2687" spans="1:5">
      <c r="A2687" s="18">
        <v>40435</v>
      </c>
      <c r="B2687" s="2">
        <v>3.0188999999999999</v>
      </c>
      <c r="C2687" s="3">
        <v>3.0847000000000002</v>
      </c>
      <c r="D2687" s="37">
        <v>3.0236999999999998</v>
      </c>
      <c r="E2687"/>
    </row>
    <row r="2688" spans="1:5">
      <c r="A2688" s="18">
        <v>40436</v>
      </c>
      <c r="B2688" s="2">
        <v>3.0306999999999999</v>
      </c>
      <c r="C2688" s="3">
        <v>3.0607000000000002</v>
      </c>
      <c r="D2688" s="37">
        <v>3.0001000000000002</v>
      </c>
      <c r="E2688"/>
    </row>
    <row r="2689" spans="1:5">
      <c r="A2689" s="18">
        <v>40437</v>
      </c>
      <c r="B2689" s="2">
        <v>3.0592000000000001</v>
      </c>
      <c r="C2689" s="3">
        <v>3.0640000000000001</v>
      </c>
      <c r="D2689" s="37">
        <v>3.0034000000000001</v>
      </c>
      <c r="E2689"/>
    </row>
    <row r="2690" spans="1:5">
      <c r="A2690" s="18">
        <v>40438</v>
      </c>
      <c r="B2690" s="2">
        <v>3.0223</v>
      </c>
      <c r="C2690" s="3">
        <v>3.0831</v>
      </c>
      <c r="D2690" s="37">
        <v>3.0221</v>
      </c>
      <c r="E2690"/>
    </row>
    <row r="2691" spans="1:5">
      <c r="A2691" s="18">
        <v>40441</v>
      </c>
      <c r="B2691" s="2">
        <v>3.0093000000000001</v>
      </c>
      <c r="C2691" s="3">
        <v>3.0586000000000002</v>
      </c>
      <c r="D2691" s="37">
        <v>2.9980000000000002</v>
      </c>
      <c r="E2691"/>
    </row>
    <row r="2692" spans="1:5">
      <c r="A2692" s="18">
        <v>40442</v>
      </c>
      <c r="B2692" s="2">
        <v>2.9592000000000001</v>
      </c>
      <c r="C2692" s="3">
        <v>3.0089999999999999</v>
      </c>
      <c r="D2692" s="37">
        <v>2.9493999999999998</v>
      </c>
      <c r="E2692"/>
    </row>
    <row r="2693" spans="1:5">
      <c r="A2693" s="18">
        <v>40443</v>
      </c>
      <c r="B2693" s="2">
        <v>2.9994000000000001</v>
      </c>
      <c r="C2693" s="3">
        <v>3.0352000000000001</v>
      </c>
      <c r="D2693" s="37">
        <v>2.9750000000000001</v>
      </c>
      <c r="E2693"/>
    </row>
    <row r="2694" spans="1:5">
      <c r="A2694" s="18">
        <v>40444</v>
      </c>
      <c r="B2694" s="2">
        <v>2.9986999999999999</v>
      </c>
      <c r="C2694" s="3">
        <v>3.0331000000000001</v>
      </c>
      <c r="D2694" s="37">
        <v>2.9731000000000001</v>
      </c>
      <c r="E2694"/>
    </row>
    <row r="2695" spans="1:5">
      <c r="A2695" s="18">
        <v>40445</v>
      </c>
      <c r="B2695" s="2">
        <v>2.9815999999999998</v>
      </c>
      <c r="C2695" s="3">
        <v>3.0253000000000001</v>
      </c>
      <c r="D2695" s="37">
        <v>2.9653</v>
      </c>
      <c r="E2695"/>
    </row>
    <row r="2696" spans="1:5">
      <c r="A2696" s="18">
        <v>40448</v>
      </c>
      <c r="B2696" s="2">
        <v>3.0215000000000001</v>
      </c>
      <c r="C2696" s="3">
        <v>3.0116000000000001</v>
      </c>
      <c r="D2696" s="37">
        <v>2.952</v>
      </c>
      <c r="E2696"/>
    </row>
    <row r="2697" spans="1:5">
      <c r="A2697" s="18">
        <v>40449</v>
      </c>
      <c r="B2697" s="2">
        <v>3.0251999999999999</v>
      </c>
      <c r="C2697" s="3">
        <v>3.0562999999999998</v>
      </c>
      <c r="D2697" s="37">
        <v>2.9956999999999998</v>
      </c>
      <c r="E2697"/>
    </row>
    <row r="2698" spans="1:5">
      <c r="A2698" s="18">
        <v>40450</v>
      </c>
      <c r="B2698" s="2">
        <v>2.9866000000000001</v>
      </c>
      <c r="C2698" s="3">
        <v>3.0312999999999999</v>
      </c>
      <c r="D2698" s="37">
        <v>2.9712999999999998</v>
      </c>
      <c r="E2698"/>
    </row>
    <row r="2699" spans="1:5">
      <c r="A2699" s="18">
        <v>40451</v>
      </c>
      <c r="B2699" s="2">
        <v>3.0112000000000001</v>
      </c>
      <c r="C2699" s="3">
        <v>3.0133000000000001</v>
      </c>
      <c r="D2699" s="37">
        <v>2.9537</v>
      </c>
      <c r="E2699"/>
    </row>
    <row r="2700" spans="1:5">
      <c r="A2700" s="18">
        <v>40452</v>
      </c>
      <c r="B2700" s="2">
        <v>2.9925000000000002</v>
      </c>
      <c r="C2700" s="3">
        <v>3.0455000000000001</v>
      </c>
      <c r="D2700" s="37">
        <v>2.9851000000000001</v>
      </c>
      <c r="E2700"/>
    </row>
    <row r="2701" spans="1:5">
      <c r="A2701" s="18">
        <v>40455</v>
      </c>
      <c r="B2701" s="2">
        <v>2.9954999999999998</v>
      </c>
      <c r="C2701" s="3">
        <v>3.0297000000000001</v>
      </c>
      <c r="D2701" s="37">
        <v>2.9697</v>
      </c>
      <c r="E2701"/>
    </row>
    <row r="2702" spans="1:5">
      <c r="A2702" s="18">
        <v>40456</v>
      </c>
      <c r="B2702" s="2">
        <v>2.9376000000000002</v>
      </c>
      <c r="C2702" s="3">
        <v>3.0175000000000001</v>
      </c>
      <c r="D2702" s="37">
        <v>2.9577</v>
      </c>
      <c r="E2702"/>
    </row>
    <row r="2703" spans="1:5">
      <c r="A2703" s="18">
        <v>40457</v>
      </c>
      <c r="B2703" s="2">
        <v>2.9613999999999998</v>
      </c>
      <c r="C2703" s="3">
        <v>2.9609999999999999</v>
      </c>
      <c r="D2703" s="37">
        <v>2.9024000000000001</v>
      </c>
      <c r="E2703"/>
    </row>
    <row r="2704" spans="1:5">
      <c r="A2704" s="18">
        <v>40458</v>
      </c>
      <c r="B2704" s="2">
        <v>2.9809000000000001</v>
      </c>
      <c r="C2704" s="3">
        <v>2.9923000000000002</v>
      </c>
      <c r="D2704" s="37">
        <v>2.9331</v>
      </c>
      <c r="E2704"/>
    </row>
    <row r="2705" spans="1:5">
      <c r="A2705" s="18">
        <v>40459</v>
      </c>
      <c r="B2705" s="2">
        <v>2.9405000000000001</v>
      </c>
      <c r="C2705" s="3">
        <v>2.9937999999999998</v>
      </c>
      <c r="D2705" s="37">
        <v>2.9346000000000001</v>
      </c>
      <c r="E2705"/>
    </row>
    <row r="2706" spans="1:5">
      <c r="A2706" s="18">
        <v>40462</v>
      </c>
      <c r="B2706" s="2">
        <v>2.9605000000000001</v>
      </c>
      <c r="C2706" s="3">
        <v>2.9868999999999999</v>
      </c>
      <c r="D2706" s="37">
        <v>2.9277000000000002</v>
      </c>
      <c r="E2706"/>
    </row>
    <row r="2707" spans="1:5">
      <c r="A2707" s="18">
        <v>40463</v>
      </c>
      <c r="B2707" s="2">
        <v>2.9641000000000002</v>
      </c>
      <c r="C2707" s="3">
        <v>2.9893000000000001</v>
      </c>
      <c r="D2707" s="37">
        <v>2.9300999999999999</v>
      </c>
      <c r="E2707"/>
    </row>
    <row r="2708" spans="1:5">
      <c r="A2708" s="18">
        <v>40464</v>
      </c>
      <c r="B2708" s="2">
        <v>2.9613999999999998</v>
      </c>
      <c r="C2708" s="3">
        <v>3.0030999999999999</v>
      </c>
      <c r="D2708" s="37">
        <v>2.9437000000000002</v>
      </c>
      <c r="E2708"/>
    </row>
    <row r="2709" spans="1:5">
      <c r="A2709" s="18">
        <v>40465</v>
      </c>
      <c r="B2709" s="2">
        <v>2.9647999999999999</v>
      </c>
      <c r="C2709" s="3">
        <v>2.9790999999999999</v>
      </c>
      <c r="D2709" s="37">
        <v>2.9201000000000001</v>
      </c>
      <c r="E2709"/>
    </row>
    <row r="2710" spans="1:5">
      <c r="A2710" s="18">
        <v>40466</v>
      </c>
      <c r="B2710" s="2">
        <v>2.9588000000000001</v>
      </c>
      <c r="C2710" s="3">
        <v>3.0167999999999999</v>
      </c>
      <c r="D2710" s="37">
        <v>2.9569999999999999</v>
      </c>
      <c r="E2710"/>
    </row>
    <row r="2711" spans="1:5">
      <c r="A2711" s="18">
        <v>40469</v>
      </c>
      <c r="B2711" s="2">
        <v>2.915</v>
      </c>
      <c r="C2711" s="3">
        <v>2.9727000000000001</v>
      </c>
      <c r="D2711" s="37">
        <v>2.9138999999999999</v>
      </c>
      <c r="E2711"/>
    </row>
    <row r="2712" spans="1:5">
      <c r="A2712" s="18">
        <v>40470</v>
      </c>
      <c r="B2712" s="2">
        <v>2.9024000000000001</v>
      </c>
      <c r="C2712" s="3">
        <v>2.95</v>
      </c>
      <c r="D2712" s="37">
        <v>2.8915999999999999</v>
      </c>
      <c r="E2712"/>
    </row>
    <row r="2713" spans="1:5">
      <c r="A2713" s="18">
        <v>40471</v>
      </c>
      <c r="B2713" s="2">
        <v>2.9376000000000002</v>
      </c>
      <c r="C2713" s="3">
        <v>2.9376000000000002</v>
      </c>
      <c r="D2713" s="37">
        <v>2.8794</v>
      </c>
      <c r="E2713"/>
    </row>
    <row r="2714" spans="1:5">
      <c r="A2714" s="18">
        <v>40472</v>
      </c>
      <c r="B2714" s="2">
        <v>2.9456000000000002</v>
      </c>
      <c r="C2714" s="3">
        <v>2.9639000000000002</v>
      </c>
      <c r="D2714" s="37">
        <v>2.9053</v>
      </c>
      <c r="E2714"/>
    </row>
    <row r="2715" spans="1:5">
      <c r="A2715" s="18">
        <v>40473</v>
      </c>
      <c r="B2715" s="2">
        <v>2.9721000000000002</v>
      </c>
      <c r="C2715" s="3">
        <v>2.9740000000000002</v>
      </c>
      <c r="D2715" s="37">
        <v>2.9152</v>
      </c>
      <c r="E2715"/>
    </row>
    <row r="2716" spans="1:5">
      <c r="A2716" s="18">
        <v>40476</v>
      </c>
      <c r="B2716" s="2">
        <v>2.9279000000000002</v>
      </c>
      <c r="C2716" s="3">
        <v>2.9922</v>
      </c>
      <c r="D2716" s="37">
        <v>2.9329999999999998</v>
      </c>
      <c r="E2716"/>
    </row>
    <row r="2717" spans="1:5">
      <c r="A2717" s="18">
        <v>40477</v>
      </c>
      <c r="B2717" s="2">
        <v>2.9338000000000002</v>
      </c>
      <c r="C2717" s="3">
        <v>2.9527999999999999</v>
      </c>
      <c r="D2717" s="37">
        <v>2.8944000000000001</v>
      </c>
      <c r="E2717"/>
    </row>
    <row r="2718" spans="1:5">
      <c r="A2718" s="18">
        <v>40478</v>
      </c>
      <c r="B2718" s="2">
        <v>2.8988999999999998</v>
      </c>
      <c r="C2718" s="3">
        <v>2.9605000000000001</v>
      </c>
      <c r="D2718" s="37">
        <v>2.9018999999999999</v>
      </c>
      <c r="E2718"/>
    </row>
    <row r="2719" spans="1:5">
      <c r="A2719" s="18">
        <v>40479</v>
      </c>
      <c r="B2719" s="2">
        <v>2.9020000000000001</v>
      </c>
      <c r="C2719" s="3">
        <v>2.9148999999999998</v>
      </c>
      <c r="D2719" s="37">
        <v>2.8571</v>
      </c>
      <c r="E2719"/>
    </row>
    <row r="2720" spans="1:5">
      <c r="A2720" s="18">
        <v>40480</v>
      </c>
      <c r="B2720" s="2">
        <v>2.8826000000000001</v>
      </c>
      <c r="C2720" s="3">
        <v>2.9211</v>
      </c>
      <c r="D2720" s="37">
        <v>2.8633000000000002</v>
      </c>
      <c r="E2720"/>
    </row>
    <row r="2721" spans="1:5">
      <c r="A2721" s="18">
        <v>40483</v>
      </c>
      <c r="B2721" s="2">
        <v>2.9159000000000002</v>
      </c>
      <c r="C2721" s="3">
        <v>2.9238</v>
      </c>
      <c r="D2721" s="37">
        <v>2.8660000000000001</v>
      </c>
      <c r="E2721"/>
    </row>
    <row r="2722" spans="1:5">
      <c r="A2722" s="18">
        <v>40484</v>
      </c>
      <c r="B2722" s="2">
        <v>2.9236</v>
      </c>
      <c r="C2722" s="3">
        <v>2.9327999999999999</v>
      </c>
      <c r="D2722" s="37">
        <v>2.8748</v>
      </c>
      <c r="E2722"/>
    </row>
    <row r="2723" spans="1:5">
      <c r="A2723" s="18">
        <v>40485</v>
      </c>
      <c r="B2723" s="2">
        <v>2.8717999999999999</v>
      </c>
      <c r="C2723" s="3">
        <v>2.9260000000000002</v>
      </c>
      <c r="D2723" s="37">
        <v>2.8679999999999999</v>
      </c>
      <c r="E2723"/>
    </row>
    <row r="2724" spans="1:5">
      <c r="A2724" s="18">
        <v>40486</v>
      </c>
      <c r="B2724" s="2">
        <v>2.8574999999999999</v>
      </c>
      <c r="C2724" s="3">
        <v>2.9148000000000001</v>
      </c>
      <c r="D2724" s="37">
        <v>2.8570000000000002</v>
      </c>
      <c r="E2724"/>
    </row>
    <row r="2725" spans="1:5">
      <c r="A2725" s="18">
        <v>40487</v>
      </c>
      <c r="B2725" s="2">
        <v>2.8433000000000002</v>
      </c>
      <c r="C2725" s="3">
        <v>2.8889</v>
      </c>
      <c r="D2725" s="37">
        <v>2.8317000000000001</v>
      </c>
      <c r="E2725"/>
    </row>
    <row r="2726" spans="1:5">
      <c r="A2726" s="18">
        <v>40490</v>
      </c>
      <c r="B2726" s="2">
        <v>2.8927999999999998</v>
      </c>
      <c r="C2726" s="3">
        <v>2.8740000000000001</v>
      </c>
      <c r="D2726" s="37">
        <v>2.8170000000000002</v>
      </c>
      <c r="E2726"/>
    </row>
    <row r="2727" spans="1:5">
      <c r="A2727" s="18">
        <v>40491</v>
      </c>
      <c r="B2727" s="2">
        <v>2.9197000000000002</v>
      </c>
      <c r="C2727" s="3">
        <v>2.9152999999999998</v>
      </c>
      <c r="D2727" s="37">
        <v>2.8574999999999999</v>
      </c>
      <c r="E2727"/>
    </row>
    <row r="2728" spans="1:5">
      <c r="A2728" s="18">
        <v>40492</v>
      </c>
      <c r="B2728" s="2">
        <v>2.9388000000000001</v>
      </c>
      <c r="C2728" s="3">
        <v>2.9565000000000001</v>
      </c>
      <c r="D2728" s="37">
        <v>2.8978999999999999</v>
      </c>
      <c r="E2728"/>
    </row>
    <row r="2729" spans="1:5">
      <c r="A2729" s="18">
        <v>40493</v>
      </c>
      <c r="B2729" s="2">
        <v>2.9119999999999999</v>
      </c>
      <c r="C2729" s="3">
        <v>2.9489000000000001</v>
      </c>
      <c r="D2729" s="37">
        <v>2.8904999999999998</v>
      </c>
      <c r="E2729"/>
    </row>
    <row r="2730" spans="1:5">
      <c r="A2730" s="18">
        <v>40494</v>
      </c>
      <c r="B2730" s="2">
        <v>2.9674999999999998</v>
      </c>
      <c r="C2730" s="3">
        <v>2.9586999999999999</v>
      </c>
      <c r="D2730" s="37">
        <v>2.9001000000000001</v>
      </c>
      <c r="E2730"/>
    </row>
    <row r="2731" spans="1:5">
      <c r="A2731" s="18">
        <v>40497</v>
      </c>
      <c r="B2731" s="2">
        <v>2.9485999999999999</v>
      </c>
      <c r="C2731" s="3">
        <v>2.9971999999999999</v>
      </c>
      <c r="D2731" s="37">
        <v>2.9378000000000002</v>
      </c>
      <c r="E2731"/>
    </row>
    <row r="2732" spans="1:5">
      <c r="A2732" s="18">
        <v>40498</v>
      </c>
      <c r="B2732" s="2">
        <v>2.9359000000000002</v>
      </c>
      <c r="C2732" s="3">
        <v>2.9603000000000002</v>
      </c>
      <c r="D2732" s="37">
        <v>2.9016999999999999</v>
      </c>
      <c r="E2732"/>
    </row>
    <row r="2733" spans="1:5">
      <c r="A2733" s="18">
        <v>40499</v>
      </c>
      <c r="B2733" s="2">
        <v>2.9411999999999998</v>
      </c>
      <c r="C2733" s="3">
        <v>2.9786000000000001</v>
      </c>
      <c r="D2733" s="37">
        <v>2.9196</v>
      </c>
      <c r="E2733"/>
    </row>
    <row r="2734" spans="1:5">
      <c r="A2734" s="18">
        <v>40500</v>
      </c>
      <c r="B2734" s="2">
        <v>2.9256000000000002</v>
      </c>
      <c r="C2734" s="3">
        <v>2.9820000000000002</v>
      </c>
      <c r="D2734" s="37">
        <v>2.923</v>
      </c>
      <c r="E2734"/>
    </row>
    <row r="2735" spans="1:5">
      <c r="A2735" s="18">
        <v>40501</v>
      </c>
      <c r="B2735" s="2">
        <v>2.9051999999999998</v>
      </c>
      <c r="C2735" s="3">
        <v>2.9533</v>
      </c>
      <c r="D2735" s="37">
        <v>2.8948999999999998</v>
      </c>
      <c r="E2735"/>
    </row>
    <row r="2736" spans="1:5">
      <c r="A2736" s="18">
        <v>40504</v>
      </c>
      <c r="B2736" s="2">
        <v>2.8927</v>
      </c>
      <c r="C2736" s="3">
        <v>2.9161000000000001</v>
      </c>
      <c r="D2736" s="37">
        <v>2.8582999999999998</v>
      </c>
      <c r="E2736"/>
    </row>
    <row r="2737" spans="1:5">
      <c r="A2737" s="18">
        <v>40505</v>
      </c>
      <c r="B2737" s="2">
        <v>2.9338000000000002</v>
      </c>
      <c r="C2737" s="3">
        <v>2.9434999999999998</v>
      </c>
      <c r="D2737" s="37">
        <v>2.8853</v>
      </c>
      <c r="E2737"/>
    </row>
    <row r="2738" spans="1:5">
      <c r="A2738" s="18">
        <v>40506</v>
      </c>
      <c r="B2738" s="2">
        <v>2.9923000000000002</v>
      </c>
      <c r="C2738" s="3">
        <v>3.0133999999999999</v>
      </c>
      <c r="D2738" s="37">
        <v>2.9538000000000002</v>
      </c>
      <c r="E2738"/>
    </row>
    <row r="2739" spans="1:5">
      <c r="A2739" s="18">
        <v>40507</v>
      </c>
      <c r="B2739" s="2">
        <v>2.9847999999999999</v>
      </c>
      <c r="C2739" s="3">
        <v>3.0089000000000001</v>
      </c>
      <c r="D2739" s="37">
        <v>2.9493</v>
      </c>
      <c r="E2739"/>
    </row>
    <row r="2740" spans="1:5">
      <c r="A2740" s="18">
        <v>40508</v>
      </c>
      <c r="B2740" s="2">
        <v>3.0304000000000002</v>
      </c>
      <c r="C2740" s="3">
        <v>3.0114000000000001</v>
      </c>
      <c r="D2740" s="37">
        <v>2.9518</v>
      </c>
      <c r="E2740"/>
    </row>
    <row r="2741" spans="1:5">
      <c r="A2741" s="18">
        <v>40511</v>
      </c>
      <c r="B2741" s="2">
        <v>3.0385</v>
      </c>
      <c r="C2741" s="3">
        <v>3.0548000000000002</v>
      </c>
      <c r="D2741" s="37">
        <v>2.9944000000000002</v>
      </c>
      <c r="E2741"/>
    </row>
    <row r="2742" spans="1:5">
      <c r="A2742" s="18">
        <v>40512</v>
      </c>
      <c r="B2742" s="2">
        <v>3.1358999999999999</v>
      </c>
      <c r="C2742" s="3">
        <v>3.1465000000000001</v>
      </c>
      <c r="D2742" s="37">
        <v>3.0840999999999998</v>
      </c>
      <c r="E2742"/>
    </row>
    <row r="2743" spans="1:5">
      <c r="A2743" s="18">
        <v>40513</v>
      </c>
      <c r="B2743" s="2">
        <v>3.0598999999999998</v>
      </c>
      <c r="C2743" s="3">
        <v>3.1339999999999999</v>
      </c>
      <c r="D2743" s="37">
        <v>3.0720000000000001</v>
      </c>
      <c r="E2743"/>
    </row>
    <row r="2744" spans="1:5">
      <c r="A2744" s="18">
        <v>40514</v>
      </c>
      <c r="B2744" s="2">
        <v>3.0246</v>
      </c>
      <c r="C2744" s="3">
        <v>3.0741000000000001</v>
      </c>
      <c r="D2744" s="37">
        <v>3.0133000000000001</v>
      </c>
      <c r="E2744"/>
    </row>
    <row r="2745" spans="1:5">
      <c r="A2745" s="18">
        <v>40515</v>
      </c>
      <c r="B2745" s="2">
        <v>3.0453000000000001</v>
      </c>
      <c r="C2745" s="3">
        <v>3.0746000000000002</v>
      </c>
      <c r="D2745" s="37">
        <v>3.0137999999999998</v>
      </c>
      <c r="E2745"/>
    </row>
    <row r="2746" spans="1:5">
      <c r="A2746" s="18">
        <v>40518</v>
      </c>
      <c r="B2746" s="2">
        <v>3.0655000000000001</v>
      </c>
      <c r="C2746" s="3">
        <v>3.0842000000000001</v>
      </c>
      <c r="D2746" s="37">
        <v>3.0232000000000001</v>
      </c>
      <c r="E2746"/>
    </row>
    <row r="2747" spans="1:5">
      <c r="A2747" s="18">
        <v>40519</v>
      </c>
      <c r="B2747" s="2">
        <v>3.0682</v>
      </c>
      <c r="C2747" s="3">
        <v>3.1004</v>
      </c>
      <c r="D2747" s="37">
        <v>3.0390000000000001</v>
      </c>
      <c r="E2747"/>
    </row>
    <row r="2748" spans="1:5">
      <c r="A2748" s="18">
        <v>40520</v>
      </c>
      <c r="B2748" s="2">
        <v>3.0975000000000001</v>
      </c>
      <c r="C2748" s="3">
        <v>3.0933000000000002</v>
      </c>
      <c r="D2748" s="37">
        <v>3.0320999999999998</v>
      </c>
      <c r="E2748"/>
    </row>
    <row r="2749" spans="1:5">
      <c r="A2749" s="18">
        <v>40521</v>
      </c>
      <c r="B2749" s="2">
        <v>3.0926999999999998</v>
      </c>
      <c r="C2749" s="3">
        <v>3.1185999999999998</v>
      </c>
      <c r="D2749" s="37">
        <v>3.0568</v>
      </c>
      <c r="E2749"/>
    </row>
    <row r="2750" spans="1:5">
      <c r="A2750" s="18">
        <v>40522</v>
      </c>
      <c r="B2750" s="2">
        <v>3.1074000000000002</v>
      </c>
      <c r="C2750" s="3">
        <v>3.1269999999999998</v>
      </c>
      <c r="D2750" s="37">
        <v>3.0649999999999999</v>
      </c>
      <c r="E2750"/>
    </row>
    <row r="2751" spans="1:5">
      <c r="A2751" s="18">
        <v>40525</v>
      </c>
      <c r="B2751" s="2">
        <v>3.1036999999999999</v>
      </c>
      <c r="C2751" s="3">
        <v>3.1368999999999998</v>
      </c>
      <c r="D2751" s="37">
        <v>3.0747</v>
      </c>
      <c r="E2751"/>
    </row>
    <row r="2752" spans="1:5">
      <c r="A2752" s="18">
        <v>40526</v>
      </c>
      <c r="B2752" s="2">
        <v>3.0794000000000001</v>
      </c>
      <c r="C2752" s="3">
        <v>3.1273</v>
      </c>
      <c r="D2752" s="37">
        <v>3.0653000000000001</v>
      </c>
      <c r="E2752"/>
    </row>
    <row r="2753" spans="1:5">
      <c r="A2753" s="18">
        <v>40527</v>
      </c>
      <c r="B2753" s="2">
        <v>3.1187999999999998</v>
      </c>
      <c r="C2753" s="3">
        <v>3.1282999999999999</v>
      </c>
      <c r="D2753" s="37">
        <v>3.0663</v>
      </c>
      <c r="E2753"/>
    </row>
    <row r="2754" spans="1:5">
      <c r="A2754" s="18">
        <v>40528</v>
      </c>
      <c r="B2754" s="2">
        <v>3.1112000000000002</v>
      </c>
      <c r="C2754" s="3">
        <v>3.1442000000000001</v>
      </c>
      <c r="D2754" s="37">
        <v>3.0819999999999999</v>
      </c>
      <c r="E2754"/>
    </row>
    <row r="2755" spans="1:5">
      <c r="A2755" s="18">
        <v>40529</v>
      </c>
      <c r="B2755" s="2">
        <v>3.1147</v>
      </c>
      <c r="C2755" s="3">
        <v>3.1358999999999999</v>
      </c>
      <c r="D2755" s="37">
        <v>3.0739000000000001</v>
      </c>
      <c r="E2755"/>
    </row>
    <row r="2756" spans="1:5">
      <c r="A2756" s="18">
        <v>40532</v>
      </c>
      <c r="B2756" s="2">
        <v>3.1450999999999998</v>
      </c>
      <c r="C2756" s="3">
        <v>3.1549</v>
      </c>
      <c r="D2756" s="37">
        <v>3.0924999999999998</v>
      </c>
      <c r="E2756"/>
    </row>
    <row r="2757" spans="1:5">
      <c r="A2757" s="18">
        <v>40533</v>
      </c>
      <c r="B2757" s="2">
        <v>3.1623999999999999</v>
      </c>
      <c r="C2757" s="3">
        <v>3.1812</v>
      </c>
      <c r="D2757" s="37">
        <v>3.1181999999999999</v>
      </c>
      <c r="E2757"/>
    </row>
    <row r="2758" spans="1:5">
      <c r="A2758" s="18">
        <v>40534</v>
      </c>
      <c r="B2758" s="2">
        <v>3.1829000000000001</v>
      </c>
      <c r="C2758" s="3">
        <v>3.1915</v>
      </c>
      <c r="D2758" s="37">
        <v>3.1282999999999999</v>
      </c>
      <c r="E2758"/>
    </row>
    <row r="2759" spans="1:5">
      <c r="A2759" s="18">
        <v>40535</v>
      </c>
      <c r="B2759" s="2">
        <v>3.1829999999999998</v>
      </c>
      <c r="C2759" s="3">
        <v>3.2198000000000002</v>
      </c>
      <c r="D2759" s="37">
        <v>3.1560000000000001</v>
      </c>
      <c r="E2759"/>
    </row>
    <row r="2760" spans="1:5">
      <c r="A2760" s="18">
        <v>40536</v>
      </c>
      <c r="B2760" s="2">
        <v>3.1412</v>
      </c>
      <c r="C2760" s="3">
        <v>3.1960000000000002</v>
      </c>
      <c r="D2760" s="37">
        <v>3.1328</v>
      </c>
      <c r="E2760"/>
    </row>
    <row r="2761" spans="1:5">
      <c r="A2761" s="18">
        <v>40541</v>
      </c>
      <c r="B2761" s="2">
        <v>3.1393</v>
      </c>
      <c r="C2761" s="3">
        <v>3.1726000000000001</v>
      </c>
      <c r="D2761" s="37">
        <v>3.1097999999999999</v>
      </c>
      <c r="E2761"/>
    </row>
    <row r="2762" spans="1:5">
      <c r="A2762" s="18">
        <v>40542</v>
      </c>
      <c r="B2762" s="2">
        <v>3.1703000000000001</v>
      </c>
      <c r="C2762" s="3">
        <v>3.1684999999999999</v>
      </c>
      <c r="D2762" s="37">
        <v>3.1057000000000001</v>
      </c>
      <c r="E2762"/>
    </row>
    <row r="2763" spans="1:5">
      <c r="A2763" s="18">
        <v>40543</v>
      </c>
      <c r="B2763" s="2">
        <v>3.1916000000000002</v>
      </c>
      <c r="C2763" s="3">
        <v>3.2202000000000002</v>
      </c>
      <c r="D2763" s="37">
        <v>3.1564000000000001</v>
      </c>
      <c r="E2763"/>
    </row>
    <row r="2764" spans="1:5">
      <c r="A2764" s="18">
        <v>40547</v>
      </c>
      <c r="B2764" s="2">
        <v>3.1932</v>
      </c>
      <c r="C2764" s="3">
        <v>3.2081</v>
      </c>
      <c r="D2764" s="37">
        <v>3.1444999999999999</v>
      </c>
      <c r="E2764"/>
    </row>
    <row r="2765" spans="1:5">
      <c r="A2765" s="18">
        <v>40548</v>
      </c>
      <c r="B2765" s="2">
        <v>3.1638999999999999</v>
      </c>
      <c r="C2765" s="3">
        <v>3.2008000000000001</v>
      </c>
      <c r="D2765" s="37">
        <v>3.1374</v>
      </c>
      <c r="E2765"/>
    </row>
    <row r="2766" spans="1:5">
      <c r="A2766" s="18">
        <v>40549</v>
      </c>
      <c r="B2766" s="2">
        <v>3.1789999999999998</v>
      </c>
      <c r="C2766" s="3">
        <v>3.1955</v>
      </c>
      <c r="D2766" s="37">
        <v>3.1374</v>
      </c>
      <c r="E2766"/>
    </row>
    <row r="2767" spans="1:5">
      <c r="A2767" s="18">
        <v>40550</v>
      </c>
      <c r="B2767" s="2">
        <v>3.1234999999999999</v>
      </c>
      <c r="C2767" s="3">
        <v>3.1997</v>
      </c>
      <c r="D2767" s="37">
        <v>3.1322999999999999</v>
      </c>
      <c r="E2767"/>
    </row>
    <row r="2768" spans="1:5">
      <c r="A2768" s="18">
        <v>40553</v>
      </c>
      <c r="B2768" s="2">
        <v>3.0985</v>
      </c>
      <c r="C2768" s="3">
        <v>3.1459999999999999</v>
      </c>
      <c r="D2768" s="37">
        <v>3.1362999999999999</v>
      </c>
      <c r="E2768"/>
    </row>
    <row r="2769" spans="1:5">
      <c r="A2769" s="18">
        <v>40554</v>
      </c>
      <c r="B2769" s="2">
        <v>3.0948000000000002</v>
      </c>
      <c r="C2769" s="3">
        <v>3.0964</v>
      </c>
      <c r="D2769" s="37">
        <v>3.0838000000000001</v>
      </c>
      <c r="E2769"/>
    </row>
    <row r="2770" spans="1:5">
      <c r="A2770" s="18">
        <v>40555</v>
      </c>
      <c r="B2770" s="2">
        <v>3.1347999999999998</v>
      </c>
      <c r="C2770" s="3">
        <v>3.1274999999999999</v>
      </c>
      <c r="D2770" s="37">
        <v>3.0350000000000001</v>
      </c>
      <c r="E2770"/>
    </row>
    <row r="2771" spans="1:5">
      <c r="A2771" s="18">
        <v>40556</v>
      </c>
      <c r="B2771" s="2">
        <v>3.0981000000000001</v>
      </c>
      <c r="C2771" s="3">
        <v>3.1393</v>
      </c>
      <c r="D2771" s="37">
        <v>3.0655000000000001</v>
      </c>
      <c r="E2771"/>
    </row>
    <row r="2772" spans="1:5">
      <c r="A2772" s="18">
        <v>40557</v>
      </c>
      <c r="B2772" s="2">
        <v>3.0318999999999998</v>
      </c>
      <c r="C2772" s="3">
        <v>3.0920000000000001</v>
      </c>
      <c r="D2772" s="37">
        <v>3.0771000000000002</v>
      </c>
      <c r="E2772"/>
    </row>
    <row r="2773" spans="1:5">
      <c r="A2773" s="18">
        <v>40560</v>
      </c>
      <c r="B2773" s="2">
        <v>3.0158999999999998</v>
      </c>
      <c r="C2773" s="3">
        <v>3.0640999999999998</v>
      </c>
      <c r="D2773" s="37">
        <v>3.0308000000000002</v>
      </c>
      <c r="E2773"/>
    </row>
    <row r="2774" spans="1:5">
      <c r="A2774" s="18">
        <v>40561</v>
      </c>
      <c r="B2774" s="2">
        <v>3.0158</v>
      </c>
      <c r="C2774" s="3">
        <v>3.0436999999999999</v>
      </c>
      <c r="D2774" s="37">
        <v>3.0034999999999998</v>
      </c>
      <c r="E2774"/>
    </row>
    <row r="2775" spans="1:5">
      <c r="A2775" s="18">
        <v>40562</v>
      </c>
      <c r="B2775" s="2">
        <v>3.0167000000000002</v>
      </c>
      <c r="C2775" s="3">
        <v>3.0367000000000002</v>
      </c>
      <c r="D2775" s="37">
        <v>2.9834999999999998</v>
      </c>
      <c r="E2775"/>
    </row>
    <row r="2776" spans="1:5">
      <c r="A2776" s="18">
        <v>40563</v>
      </c>
      <c r="B2776" s="2">
        <v>3.0059999999999998</v>
      </c>
      <c r="C2776" s="3">
        <v>3.0442999999999998</v>
      </c>
      <c r="D2776" s="37">
        <v>2.9765000000000001</v>
      </c>
      <c r="E2776"/>
    </row>
    <row r="2777" spans="1:5">
      <c r="A2777" s="18">
        <v>40564</v>
      </c>
      <c r="B2777" s="2">
        <v>3.0127999999999999</v>
      </c>
      <c r="C2777" s="3">
        <v>3.0413999999999999</v>
      </c>
      <c r="D2777" s="37">
        <v>2.9841000000000002</v>
      </c>
      <c r="E2777"/>
    </row>
    <row r="2778" spans="1:5">
      <c r="A2778" s="18">
        <v>40567</v>
      </c>
      <c r="B2778" s="2">
        <v>3.0246</v>
      </c>
      <c r="C2778" s="3">
        <v>3.0206</v>
      </c>
      <c r="D2778" s="37">
        <v>2.9811999999999999</v>
      </c>
      <c r="E2778"/>
    </row>
    <row r="2779" spans="1:5">
      <c r="A2779" s="18">
        <v>40568</v>
      </c>
      <c r="B2779" s="2">
        <v>2.9870000000000001</v>
      </c>
      <c r="C2779" s="3">
        <v>3.0360999999999998</v>
      </c>
      <c r="D2779" s="37">
        <v>2.9607999999999999</v>
      </c>
      <c r="E2779"/>
    </row>
    <row r="2780" spans="1:5">
      <c r="A2780" s="18">
        <v>40569</v>
      </c>
      <c r="B2780" s="2">
        <v>2.9759000000000002</v>
      </c>
      <c r="C2780" s="3">
        <v>3.0045999999999999</v>
      </c>
      <c r="D2780" s="37">
        <v>2.9759000000000002</v>
      </c>
      <c r="E2780"/>
    </row>
    <row r="2781" spans="1:5">
      <c r="A2781" s="18">
        <v>40570</v>
      </c>
      <c r="B2781" s="2">
        <v>3.012</v>
      </c>
      <c r="C2781" s="3">
        <v>3.0171000000000001</v>
      </c>
      <c r="D2781" s="37">
        <v>2.9451999999999998</v>
      </c>
      <c r="E2781"/>
    </row>
    <row r="2782" spans="1:5">
      <c r="A2782" s="18">
        <v>40571</v>
      </c>
      <c r="B2782" s="2">
        <v>2.9929000000000001</v>
      </c>
      <c r="C2782" s="3">
        <v>3.0352999999999999</v>
      </c>
      <c r="D2782" s="37">
        <v>2.9573</v>
      </c>
      <c r="E2782"/>
    </row>
    <row r="2783" spans="1:5">
      <c r="A2783" s="18">
        <v>40574</v>
      </c>
      <c r="B2783" s="2">
        <v>3.0171000000000001</v>
      </c>
      <c r="C2783" s="3">
        <v>3.0379</v>
      </c>
      <c r="D2783" s="37">
        <v>2.9750999999999999</v>
      </c>
      <c r="E2783"/>
    </row>
    <row r="2784" spans="1:5">
      <c r="A2784" s="18">
        <v>40575</v>
      </c>
      <c r="B2784" s="2">
        <v>3.0137999999999998</v>
      </c>
      <c r="C2784" s="3">
        <v>3.0369999999999999</v>
      </c>
      <c r="D2784" s="37">
        <v>2.9777</v>
      </c>
      <c r="E2784"/>
    </row>
    <row r="2785" spans="1:5">
      <c r="A2785" s="18">
        <v>40576</v>
      </c>
      <c r="B2785" s="2">
        <v>3.0590000000000002</v>
      </c>
      <c r="C2785" s="3">
        <v>3.0695999999999999</v>
      </c>
      <c r="D2785" s="37">
        <v>2.9767999999999999</v>
      </c>
      <c r="E2785"/>
    </row>
    <row r="2786" spans="1:5">
      <c r="A2786" s="18">
        <v>40577</v>
      </c>
      <c r="B2786" s="2">
        <v>3.0234999999999999</v>
      </c>
      <c r="C2786" s="3">
        <v>3.0777999999999999</v>
      </c>
      <c r="D2786" s="37">
        <v>3.0087999999999999</v>
      </c>
      <c r="E2786"/>
    </row>
    <row r="2787" spans="1:5">
      <c r="A2787" s="18">
        <v>40578</v>
      </c>
      <c r="B2787" s="2">
        <v>3.0188000000000001</v>
      </c>
      <c r="C2787" s="3">
        <v>3.0409999999999999</v>
      </c>
      <c r="D2787" s="37">
        <v>3.0167999999999999</v>
      </c>
      <c r="E2787"/>
    </row>
    <row r="2788" spans="1:5">
      <c r="A2788" s="18">
        <v>40581</v>
      </c>
      <c r="B2788" s="2">
        <v>3.0145</v>
      </c>
      <c r="C2788" s="3">
        <v>3.0554999999999999</v>
      </c>
      <c r="D2788" s="37">
        <v>2.9807999999999999</v>
      </c>
      <c r="E2788"/>
    </row>
    <row r="2789" spans="1:5">
      <c r="A2789" s="18">
        <v>40582</v>
      </c>
      <c r="B2789" s="2">
        <v>3.0259</v>
      </c>
      <c r="C2789" s="3">
        <v>3.0375999999999999</v>
      </c>
      <c r="D2789" s="37">
        <v>2.9948999999999999</v>
      </c>
      <c r="E2789"/>
    </row>
    <row r="2790" spans="1:5">
      <c r="A2790" s="18">
        <v>40583</v>
      </c>
      <c r="B2790" s="2">
        <v>2.9712999999999998</v>
      </c>
      <c r="C2790" s="3">
        <v>3.0352999999999999</v>
      </c>
      <c r="D2790" s="37">
        <v>2.9773999999999998</v>
      </c>
      <c r="E2790"/>
    </row>
    <row r="2791" spans="1:5">
      <c r="A2791" s="18">
        <v>40584</v>
      </c>
      <c r="B2791" s="2">
        <v>2.9819</v>
      </c>
      <c r="C2791" s="3">
        <v>3.0251000000000001</v>
      </c>
      <c r="D2791" s="37">
        <v>2.9750999999999999</v>
      </c>
      <c r="E2791"/>
    </row>
    <row r="2792" spans="1:5">
      <c r="A2792" s="18">
        <v>40585</v>
      </c>
      <c r="B2792" s="2">
        <v>2.9651999999999998</v>
      </c>
      <c r="C2792" s="3">
        <v>3.0089999999999999</v>
      </c>
      <c r="D2792" s="37">
        <v>2.9651000000000001</v>
      </c>
      <c r="E2792"/>
    </row>
    <row r="2793" spans="1:5">
      <c r="A2793" s="18">
        <v>40588</v>
      </c>
      <c r="B2793" s="2">
        <v>2.9939</v>
      </c>
      <c r="C2793" s="3">
        <v>2.988</v>
      </c>
      <c r="D2793" s="37">
        <v>2.9493999999999998</v>
      </c>
      <c r="E2793"/>
    </row>
    <row r="2794" spans="1:5">
      <c r="A2794" s="18">
        <v>40589</v>
      </c>
      <c r="B2794" s="2">
        <v>2.9979</v>
      </c>
      <c r="C2794" s="3">
        <v>3.0200999999999998</v>
      </c>
      <c r="D2794" s="37">
        <v>2.9287999999999998</v>
      </c>
      <c r="E2794"/>
    </row>
    <row r="2795" spans="1:5">
      <c r="A2795" s="18">
        <v>40590</v>
      </c>
      <c r="B2795" s="2">
        <v>3.0036</v>
      </c>
      <c r="C2795" s="3">
        <v>2.9975000000000001</v>
      </c>
      <c r="D2795" s="37">
        <v>2.9603000000000002</v>
      </c>
      <c r="E2795"/>
    </row>
    <row r="2796" spans="1:5">
      <c r="A2796" s="18">
        <v>40591</v>
      </c>
      <c r="B2796" s="2">
        <v>3.0066999999999999</v>
      </c>
      <c r="C2796" s="3">
        <v>3.0472999999999999</v>
      </c>
      <c r="D2796" s="37">
        <v>2.9380999999999999</v>
      </c>
      <c r="E2796"/>
    </row>
    <row r="2797" spans="1:5">
      <c r="A2797" s="18">
        <v>40592</v>
      </c>
      <c r="B2797" s="2">
        <v>3.0005999999999999</v>
      </c>
      <c r="C2797" s="3">
        <v>3.0156999999999998</v>
      </c>
      <c r="D2797" s="37">
        <v>2.9868999999999999</v>
      </c>
      <c r="E2797"/>
    </row>
    <row r="2798" spans="1:5">
      <c r="A2798" s="18">
        <v>40595</v>
      </c>
      <c r="B2798" s="2">
        <v>3.0108999999999999</v>
      </c>
      <c r="C2798" s="3">
        <v>3.0213999999999999</v>
      </c>
      <c r="D2798" s="37">
        <v>2.9559000000000002</v>
      </c>
      <c r="E2798"/>
    </row>
    <row r="2799" spans="1:5">
      <c r="A2799" s="18">
        <v>40596</v>
      </c>
      <c r="B2799" s="2">
        <v>3.0247000000000002</v>
      </c>
      <c r="C2799" s="3">
        <v>3.0556000000000001</v>
      </c>
      <c r="D2799" s="37">
        <v>2.9615999999999998</v>
      </c>
      <c r="E2799"/>
    </row>
    <row r="2800" spans="1:5">
      <c r="A2800" s="18">
        <v>40597</v>
      </c>
      <c r="B2800" s="2">
        <v>3.032</v>
      </c>
      <c r="C2800" s="3">
        <v>3.0528</v>
      </c>
      <c r="D2800" s="37">
        <v>2.9950000000000001</v>
      </c>
      <c r="E2800"/>
    </row>
    <row r="2801" spans="1:5">
      <c r="A2801" s="18">
        <v>40598</v>
      </c>
      <c r="B2801" s="2">
        <v>3.0924</v>
      </c>
      <c r="C2801" s="3">
        <v>3.0607000000000002</v>
      </c>
      <c r="D2801" s="37">
        <v>2.9923999999999999</v>
      </c>
      <c r="E2801"/>
    </row>
    <row r="2802" spans="1:5">
      <c r="A2802" s="18">
        <v>40599</v>
      </c>
      <c r="B2802" s="2">
        <v>3.0773000000000001</v>
      </c>
      <c r="C2802" s="3">
        <v>3.1063999999999998</v>
      </c>
      <c r="D2802" s="37">
        <v>3.0001000000000002</v>
      </c>
      <c r="E2802"/>
    </row>
    <row r="2803" spans="1:5">
      <c r="A2803" s="18">
        <v>40602</v>
      </c>
      <c r="B2803" s="2">
        <v>3.1295999999999999</v>
      </c>
      <c r="C2803" s="3">
        <v>3.1251000000000002</v>
      </c>
      <c r="D2803" s="37">
        <v>3.0448</v>
      </c>
      <c r="E2803"/>
    </row>
    <row r="2804" spans="1:5">
      <c r="A2804" s="18">
        <v>40603</v>
      </c>
      <c r="B2804" s="2">
        <v>3.1006999999999998</v>
      </c>
      <c r="C2804" s="3">
        <v>3.1524000000000001</v>
      </c>
      <c r="D2804" s="37">
        <v>3.0632999999999999</v>
      </c>
      <c r="E2804"/>
    </row>
    <row r="2805" spans="1:5">
      <c r="A2805" s="18">
        <v>40604</v>
      </c>
      <c r="B2805" s="2">
        <v>3.1042999999999998</v>
      </c>
      <c r="C2805" s="3">
        <v>3.1396999999999999</v>
      </c>
      <c r="D2805" s="37">
        <v>3.09</v>
      </c>
      <c r="E2805"/>
    </row>
    <row r="2806" spans="1:5">
      <c r="A2806" s="18">
        <v>40605</v>
      </c>
      <c r="B2806" s="2">
        <v>3.0739000000000001</v>
      </c>
      <c r="C2806" s="3">
        <v>3.1162000000000001</v>
      </c>
      <c r="D2806" s="37">
        <v>3.0775000000000001</v>
      </c>
      <c r="E2806"/>
    </row>
    <row r="2807" spans="1:5">
      <c r="A2807" s="18">
        <v>40606</v>
      </c>
      <c r="B2807" s="2">
        <v>3.113</v>
      </c>
      <c r="C2807" s="3">
        <v>3.1225000000000001</v>
      </c>
      <c r="D2807" s="37">
        <v>3.0543999999999998</v>
      </c>
      <c r="E2807"/>
    </row>
    <row r="2808" spans="1:5">
      <c r="A2808" s="18">
        <v>40609</v>
      </c>
      <c r="B2808" s="2">
        <v>3.0992999999999999</v>
      </c>
      <c r="C2808" s="3">
        <v>3.1352000000000002</v>
      </c>
      <c r="D2808" s="37">
        <v>3.0607000000000002</v>
      </c>
      <c r="E2808"/>
    </row>
    <row r="2809" spans="1:5">
      <c r="A2809" s="18">
        <v>40610</v>
      </c>
      <c r="B2809" s="2">
        <v>3.0794000000000001</v>
      </c>
      <c r="C2809" s="3">
        <v>3.1061999999999999</v>
      </c>
      <c r="D2809" s="37">
        <v>3.0731999999999999</v>
      </c>
      <c r="E2809"/>
    </row>
    <row r="2810" spans="1:5">
      <c r="A2810" s="18">
        <v>40611</v>
      </c>
      <c r="B2810" s="2">
        <v>3.0657999999999999</v>
      </c>
      <c r="C2810" s="3">
        <v>3.1069</v>
      </c>
      <c r="D2810" s="37">
        <v>3.0446</v>
      </c>
      <c r="E2810"/>
    </row>
    <row r="2811" spans="1:5">
      <c r="A2811" s="18">
        <v>40612</v>
      </c>
      <c r="B2811" s="2">
        <v>3.0627</v>
      </c>
      <c r="C2811" s="3">
        <v>3.0931000000000002</v>
      </c>
      <c r="D2811" s="37">
        <v>3.0453000000000001</v>
      </c>
      <c r="E2811"/>
    </row>
    <row r="2812" spans="1:5">
      <c r="A2812" s="18">
        <v>40613</v>
      </c>
      <c r="B2812" s="2">
        <v>3.0697999999999999</v>
      </c>
      <c r="C2812" s="3">
        <v>3.1002000000000001</v>
      </c>
      <c r="D2812" s="37">
        <v>3.0318999999999998</v>
      </c>
      <c r="E2812"/>
    </row>
    <row r="2813" spans="1:5">
      <c r="A2813" s="18">
        <v>40616</v>
      </c>
      <c r="B2813" s="2">
        <v>3.0929000000000002</v>
      </c>
      <c r="C2813" s="3">
        <v>3.1139000000000001</v>
      </c>
      <c r="D2813" s="37">
        <v>3.0388000000000002</v>
      </c>
      <c r="E2813"/>
    </row>
    <row r="2814" spans="1:5">
      <c r="A2814" s="18">
        <v>40617</v>
      </c>
      <c r="B2814" s="2">
        <v>3.1276999999999999</v>
      </c>
      <c r="C2814" s="3">
        <v>3.1326000000000001</v>
      </c>
      <c r="D2814" s="37">
        <v>3.0522999999999998</v>
      </c>
      <c r="E2814"/>
    </row>
    <row r="2815" spans="1:5">
      <c r="A2815" s="18">
        <v>40618</v>
      </c>
      <c r="B2815" s="2">
        <v>3.1057000000000001</v>
      </c>
      <c r="C2815" s="3">
        <v>3.1673</v>
      </c>
      <c r="D2815" s="37">
        <v>3.0706000000000002</v>
      </c>
      <c r="E2815"/>
    </row>
    <row r="2816" spans="1:5">
      <c r="A2816" s="18">
        <v>40619</v>
      </c>
      <c r="B2816" s="2">
        <v>3.1764000000000001</v>
      </c>
      <c r="C2816" s="3">
        <v>3.1524000000000001</v>
      </c>
      <c r="D2816" s="37">
        <v>3.1044999999999998</v>
      </c>
      <c r="E2816"/>
    </row>
    <row r="2817" spans="1:5">
      <c r="A2817" s="18">
        <v>40620</v>
      </c>
      <c r="B2817" s="2">
        <v>3.1667999999999998</v>
      </c>
      <c r="C2817" s="3">
        <v>3.1878000000000002</v>
      </c>
      <c r="D2817" s="37">
        <v>3.09</v>
      </c>
      <c r="E2817"/>
    </row>
    <row r="2818" spans="1:5">
      <c r="A2818" s="18">
        <v>40623</v>
      </c>
      <c r="B2818" s="2">
        <v>3.2210999999999999</v>
      </c>
      <c r="C2818" s="3">
        <v>3.2265999999999999</v>
      </c>
      <c r="D2818" s="37">
        <v>3.1246</v>
      </c>
      <c r="E2818"/>
    </row>
    <row r="2819" spans="1:5">
      <c r="A2819" s="18">
        <v>40624</v>
      </c>
      <c r="B2819" s="2">
        <v>3.1932999999999998</v>
      </c>
      <c r="C2819" s="3">
        <v>3.2639</v>
      </c>
      <c r="D2819" s="37">
        <v>3.1627999999999998</v>
      </c>
      <c r="E2819"/>
    </row>
    <row r="2820" spans="1:5">
      <c r="A2820" s="18">
        <v>40625</v>
      </c>
      <c r="B2820" s="2">
        <v>3.1566999999999998</v>
      </c>
      <c r="C2820" s="3">
        <v>3.2040000000000002</v>
      </c>
      <c r="D2820" s="37">
        <v>3.1993</v>
      </c>
      <c r="E2820"/>
    </row>
    <row r="2821" spans="1:5">
      <c r="A2821" s="18">
        <v>40626</v>
      </c>
      <c r="B2821" s="2">
        <v>3.1423999999999999</v>
      </c>
      <c r="C2821" s="3">
        <v>3.1772999999999998</v>
      </c>
      <c r="D2821" s="37">
        <v>3.1406000000000001</v>
      </c>
      <c r="E2821"/>
    </row>
    <row r="2822" spans="1:5">
      <c r="A2822" s="18">
        <v>40627</v>
      </c>
      <c r="B2822" s="2">
        <v>3.1598999999999999</v>
      </c>
      <c r="C2822" s="3">
        <v>3.1778</v>
      </c>
      <c r="D2822" s="37">
        <v>3.1143000000000001</v>
      </c>
      <c r="E2822"/>
    </row>
    <row r="2823" spans="1:5">
      <c r="A2823" s="18">
        <v>40630</v>
      </c>
      <c r="B2823" s="2">
        <v>3.1311</v>
      </c>
      <c r="C2823" s="3">
        <v>3.1846999999999999</v>
      </c>
      <c r="D2823" s="37">
        <v>3.1147999999999998</v>
      </c>
      <c r="E2823"/>
    </row>
    <row r="2824" spans="1:5">
      <c r="A2824" s="18">
        <v>40631</v>
      </c>
      <c r="B2824" s="2">
        <v>3.1073</v>
      </c>
      <c r="C2824" s="3">
        <v>3.1583000000000001</v>
      </c>
      <c r="D2824" s="37">
        <v>3.1217000000000001</v>
      </c>
      <c r="E2824"/>
    </row>
    <row r="2825" spans="1:5">
      <c r="A2825" s="18">
        <v>40632</v>
      </c>
      <c r="B2825" s="2">
        <v>3.0935000000000001</v>
      </c>
      <c r="C2825" s="3">
        <v>3.1219000000000001</v>
      </c>
      <c r="D2825" s="37">
        <v>3.0956999999999999</v>
      </c>
      <c r="E2825"/>
    </row>
    <row r="2826" spans="1:5">
      <c r="A2826" s="18">
        <v>40633</v>
      </c>
      <c r="B2826" s="2">
        <v>3.0817000000000001</v>
      </c>
      <c r="C2826" s="3">
        <v>3.1204999999999998</v>
      </c>
      <c r="D2826" s="37">
        <v>3.0600999999999998</v>
      </c>
      <c r="E2826"/>
    </row>
    <row r="2827" spans="1:5">
      <c r="A2827" s="18">
        <v>40634</v>
      </c>
      <c r="B2827" s="2">
        <v>3.0653999999999999</v>
      </c>
      <c r="C2827" s="3">
        <v>3.1147999999999998</v>
      </c>
      <c r="D2827" s="37">
        <v>3.0587</v>
      </c>
      <c r="E2827"/>
    </row>
    <row r="2828" spans="1:5">
      <c r="A2828" s="18">
        <v>40637</v>
      </c>
      <c r="B2828" s="2">
        <v>3.0825</v>
      </c>
      <c r="C2828" s="3">
        <v>3.1135000000000002</v>
      </c>
      <c r="D2828" s="37">
        <v>3.0531999999999999</v>
      </c>
      <c r="E2828"/>
    </row>
    <row r="2829" spans="1:5">
      <c r="A2829" s="18">
        <v>40638</v>
      </c>
      <c r="B2829" s="2">
        <v>3.0871</v>
      </c>
      <c r="C2829" s="3">
        <v>3.1332</v>
      </c>
      <c r="D2829" s="37">
        <v>3.0518999999999998</v>
      </c>
      <c r="E2829"/>
    </row>
    <row r="2830" spans="1:5">
      <c r="A2830" s="18">
        <v>40639</v>
      </c>
      <c r="B2830" s="2">
        <v>3.0710999999999999</v>
      </c>
      <c r="C2830" s="3">
        <v>3.1040000000000001</v>
      </c>
      <c r="D2830" s="37">
        <v>3.0712000000000002</v>
      </c>
      <c r="E2830"/>
    </row>
    <row r="2831" spans="1:5">
      <c r="A2831" s="18">
        <v>40640</v>
      </c>
      <c r="B2831" s="2">
        <v>3.0767000000000002</v>
      </c>
      <c r="C2831" s="3">
        <v>3.101</v>
      </c>
      <c r="D2831" s="37">
        <v>3.0426000000000002</v>
      </c>
      <c r="E2831"/>
    </row>
    <row r="2832" spans="1:5">
      <c r="A2832" s="18">
        <v>40641</v>
      </c>
      <c r="B2832" s="2">
        <v>3.0497000000000001</v>
      </c>
      <c r="C2832" s="3">
        <v>3.0975999999999999</v>
      </c>
      <c r="D2832" s="37">
        <v>3.0396000000000001</v>
      </c>
      <c r="E2832"/>
    </row>
    <row r="2833" spans="1:5">
      <c r="A2833" s="18">
        <v>40644</v>
      </c>
      <c r="B2833" s="2">
        <v>3.0348999999999999</v>
      </c>
      <c r="C2833" s="3">
        <v>3.0649000000000002</v>
      </c>
      <c r="D2833" s="37">
        <v>3.0362</v>
      </c>
      <c r="E2833"/>
    </row>
    <row r="2834" spans="1:5">
      <c r="A2834" s="18">
        <v>40645</v>
      </c>
      <c r="B2834" s="2">
        <v>3.0097</v>
      </c>
      <c r="C2834" s="3">
        <v>3.0508999999999999</v>
      </c>
      <c r="D2834" s="37">
        <v>3.0043000000000002</v>
      </c>
      <c r="E2834"/>
    </row>
    <row r="2835" spans="1:5">
      <c r="A2835" s="18">
        <v>40646</v>
      </c>
      <c r="B2835" s="2">
        <v>3.0284</v>
      </c>
      <c r="C2835" s="3">
        <v>3.0407999999999999</v>
      </c>
      <c r="D2835" s="37">
        <v>2.9904999999999999</v>
      </c>
      <c r="E2835"/>
    </row>
    <row r="2836" spans="1:5">
      <c r="A2836" s="18">
        <v>40647</v>
      </c>
      <c r="B2836" s="2">
        <v>3.0501999999999998</v>
      </c>
      <c r="C2836" s="3">
        <v>3.0545</v>
      </c>
      <c r="D2836" s="37">
        <v>2.9805999999999999</v>
      </c>
      <c r="E2836"/>
    </row>
    <row r="2837" spans="1:5">
      <c r="A2837" s="18">
        <v>40648</v>
      </c>
      <c r="B2837" s="2">
        <v>3.0571000000000002</v>
      </c>
      <c r="C2837" s="3">
        <v>3.0878000000000001</v>
      </c>
      <c r="D2837" s="37">
        <v>2.9941</v>
      </c>
      <c r="E2837"/>
    </row>
    <row r="2838" spans="1:5">
      <c r="A2838" s="18">
        <v>40651</v>
      </c>
      <c r="B2838" s="2">
        <v>3.0562999999999998</v>
      </c>
      <c r="C2838" s="3">
        <v>3.0777999999999999</v>
      </c>
      <c r="D2838" s="37">
        <v>3.0266000000000002</v>
      </c>
      <c r="E2838"/>
    </row>
    <row r="2839" spans="1:5">
      <c r="A2839" s="18">
        <v>40652</v>
      </c>
      <c r="B2839" s="2">
        <v>3.0596000000000001</v>
      </c>
      <c r="C2839" s="3">
        <v>3.1019999999999999</v>
      </c>
      <c r="D2839" s="37">
        <v>3.0167999999999999</v>
      </c>
      <c r="E2839"/>
    </row>
    <row r="2840" spans="1:5">
      <c r="A2840" s="18">
        <v>40653</v>
      </c>
      <c r="B2840" s="2">
        <v>3.0848</v>
      </c>
      <c r="C2840" s="3">
        <v>3.0911</v>
      </c>
      <c r="D2840" s="37">
        <v>3.0406</v>
      </c>
      <c r="E2840"/>
    </row>
    <row r="2841" spans="1:5">
      <c r="A2841" s="18">
        <v>40654</v>
      </c>
      <c r="B2841" s="2">
        <v>3.1112000000000002</v>
      </c>
      <c r="C2841" s="3">
        <v>3.1608999999999998</v>
      </c>
      <c r="D2841" s="37">
        <v>3.0299</v>
      </c>
      <c r="E2841"/>
    </row>
    <row r="2842" spans="1:5">
      <c r="A2842" s="18">
        <v>40659</v>
      </c>
      <c r="B2842" s="2">
        <v>3.0621999999999998</v>
      </c>
      <c r="C2842" s="3">
        <v>3.1230000000000002</v>
      </c>
      <c r="D2842" s="37">
        <v>3.0983000000000001</v>
      </c>
      <c r="E2842"/>
    </row>
    <row r="2843" spans="1:5">
      <c r="A2843" s="18">
        <v>40660</v>
      </c>
      <c r="B2843" s="2">
        <v>3.0802999999999998</v>
      </c>
      <c r="C2843" s="3">
        <v>3.0952999999999999</v>
      </c>
      <c r="D2843" s="37">
        <v>3.0611999999999999</v>
      </c>
      <c r="E2843"/>
    </row>
    <row r="2844" spans="1:5">
      <c r="A2844" s="18">
        <v>40661</v>
      </c>
      <c r="B2844" s="2">
        <v>3.0636000000000001</v>
      </c>
      <c r="C2844" s="3">
        <v>3.1206</v>
      </c>
      <c r="D2844" s="37">
        <v>3.0341</v>
      </c>
      <c r="E2844"/>
    </row>
    <row r="2845" spans="1:5">
      <c r="A2845" s="18">
        <v>40666</v>
      </c>
      <c r="B2845" s="2">
        <v>3.0756999999999999</v>
      </c>
      <c r="C2845" s="3">
        <v>3.0941999999999998</v>
      </c>
      <c r="D2845" s="37">
        <v>3.0588000000000002</v>
      </c>
      <c r="E2845"/>
    </row>
    <row r="2846" spans="1:5">
      <c r="A2846" s="18">
        <v>40667</v>
      </c>
      <c r="B2846" s="2">
        <v>3.0697999999999999</v>
      </c>
      <c r="C2846" s="3">
        <v>3.0975000000000001</v>
      </c>
      <c r="D2846" s="37">
        <v>3.0329999999999999</v>
      </c>
      <c r="E2846"/>
    </row>
    <row r="2847" spans="1:5">
      <c r="A2847" s="18">
        <v>40668</v>
      </c>
      <c r="B2847" s="2">
        <v>3.0385</v>
      </c>
      <c r="C2847" s="3">
        <v>3.0741999999999998</v>
      </c>
      <c r="D2847" s="37">
        <v>3.0360999999999998</v>
      </c>
      <c r="E2847"/>
    </row>
    <row r="2848" spans="1:5">
      <c r="A2848" s="18">
        <v>40669</v>
      </c>
      <c r="B2848" s="2">
        <v>3.0533000000000001</v>
      </c>
      <c r="C2848" s="3">
        <v>3.0735000000000001</v>
      </c>
      <c r="D2848" s="37">
        <v>3.0133999999999999</v>
      </c>
      <c r="E2848"/>
    </row>
    <row r="2849" spans="1:5">
      <c r="A2849" s="18">
        <v>40672</v>
      </c>
      <c r="B2849" s="2">
        <v>3.0546000000000002</v>
      </c>
      <c r="C2849" s="3">
        <v>3.0908000000000002</v>
      </c>
      <c r="D2849" s="37">
        <v>3.0127000000000002</v>
      </c>
      <c r="E2849"/>
    </row>
    <row r="2850" spans="1:5">
      <c r="A2850" s="18">
        <v>40673</v>
      </c>
      <c r="B2850" s="2">
        <v>3.0790000000000002</v>
      </c>
      <c r="C2850" s="3">
        <v>3.0851000000000002</v>
      </c>
      <c r="D2850" s="37">
        <v>3.0295999999999998</v>
      </c>
      <c r="E2850"/>
    </row>
    <row r="2851" spans="1:5">
      <c r="A2851" s="18">
        <v>40674</v>
      </c>
      <c r="B2851" s="2">
        <v>3.0884999999999998</v>
      </c>
      <c r="C2851" s="3">
        <v>3.1076000000000001</v>
      </c>
      <c r="D2851" s="37">
        <v>3.0240999999999998</v>
      </c>
      <c r="E2851"/>
    </row>
    <row r="2852" spans="1:5">
      <c r="A2852" s="18">
        <v>40675</v>
      </c>
      <c r="B2852" s="2">
        <v>3.1236000000000002</v>
      </c>
      <c r="C2852" s="3">
        <v>3.1366999999999998</v>
      </c>
      <c r="D2852" s="37">
        <v>3.0459999999999998</v>
      </c>
      <c r="E2852"/>
    </row>
    <row r="2853" spans="1:5">
      <c r="A2853" s="18">
        <v>40676</v>
      </c>
      <c r="B2853" s="2">
        <v>3.1092</v>
      </c>
      <c r="C2853" s="3">
        <v>3.1362999999999999</v>
      </c>
      <c r="D2853" s="37">
        <v>3.0745</v>
      </c>
      <c r="E2853"/>
    </row>
    <row r="2854" spans="1:5">
      <c r="A2854" s="18">
        <v>40679</v>
      </c>
      <c r="B2854" s="2">
        <v>3.1194000000000002</v>
      </c>
      <c r="C2854" s="3">
        <v>3.1741000000000001</v>
      </c>
      <c r="D2854" s="37">
        <v>3.0741000000000001</v>
      </c>
      <c r="E2854"/>
    </row>
    <row r="2855" spans="1:5">
      <c r="A2855" s="18">
        <v>40680</v>
      </c>
      <c r="B2855" s="2">
        <v>3.0948000000000002</v>
      </c>
      <c r="C2855" s="3">
        <v>3.1533000000000002</v>
      </c>
      <c r="D2855" s="37">
        <v>3.1113</v>
      </c>
      <c r="E2855"/>
    </row>
    <row r="2856" spans="1:5">
      <c r="A2856" s="18">
        <v>40681</v>
      </c>
      <c r="B2856" s="2">
        <v>3.1101999999999999</v>
      </c>
      <c r="C2856" s="3">
        <v>3.1194000000000002</v>
      </c>
      <c r="D2856" s="37">
        <v>3.0909</v>
      </c>
      <c r="E2856"/>
    </row>
    <row r="2857" spans="1:5">
      <c r="A2857" s="18">
        <v>40682</v>
      </c>
      <c r="B2857" s="2">
        <v>3.0964999999999998</v>
      </c>
      <c r="C2857" s="3">
        <v>3.1358000000000001</v>
      </c>
      <c r="D2857" s="37">
        <v>3.0575999999999999</v>
      </c>
      <c r="E2857"/>
    </row>
    <row r="2858" spans="1:5">
      <c r="A2858" s="18">
        <v>40683</v>
      </c>
      <c r="B2858" s="2">
        <v>3.1345000000000001</v>
      </c>
      <c r="C2858" s="3">
        <v>3.1339000000000001</v>
      </c>
      <c r="D2858" s="37">
        <v>3.0737999999999999</v>
      </c>
      <c r="E2858"/>
    </row>
    <row r="2859" spans="1:5">
      <c r="A2859" s="18">
        <v>40686</v>
      </c>
      <c r="B2859" s="2">
        <v>3.1271</v>
      </c>
      <c r="C2859" s="3">
        <v>3.1625999999999999</v>
      </c>
      <c r="D2859" s="37">
        <v>3.0718999999999999</v>
      </c>
      <c r="E2859"/>
    </row>
    <row r="2860" spans="1:5">
      <c r="A2860" s="18">
        <v>40687</v>
      </c>
      <c r="B2860" s="2">
        <v>3.1227</v>
      </c>
      <c r="C2860" s="3">
        <v>3.1625000000000001</v>
      </c>
      <c r="D2860" s="37">
        <v>3.1</v>
      </c>
      <c r="E2860"/>
    </row>
    <row r="2861" spans="1:5">
      <c r="A2861" s="18">
        <v>40688</v>
      </c>
      <c r="B2861" s="2">
        <v>3.1214</v>
      </c>
      <c r="C2861" s="3">
        <v>3.1555</v>
      </c>
      <c r="D2861" s="37">
        <v>3.0998999999999999</v>
      </c>
      <c r="E2861"/>
    </row>
    <row r="2862" spans="1:5">
      <c r="A2862" s="18">
        <v>40689</v>
      </c>
      <c r="B2862" s="2">
        <v>3.1135000000000002</v>
      </c>
      <c r="C2862" s="3">
        <v>3.1412</v>
      </c>
      <c r="D2862" s="37">
        <v>3.0931000000000002</v>
      </c>
      <c r="E2862"/>
    </row>
    <row r="2863" spans="1:5">
      <c r="A2863" s="18">
        <v>40690</v>
      </c>
      <c r="B2863" s="2">
        <v>3.1928999999999998</v>
      </c>
      <c r="C2863" s="3">
        <v>3.1836000000000002</v>
      </c>
      <c r="D2863" s="37">
        <v>3.0790000000000002</v>
      </c>
      <c r="E2863"/>
    </row>
    <row r="2864" spans="1:5">
      <c r="A2864" s="18">
        <v>40694</v>
      </c>
      <c r="B2864" s="2">
        <v>3.1766999999999999</v>
      </c>
      <c r="C2864" s="3">
        <v>3.2263000000000002</v>
      </c>
      <c r="D2864" s="37">
        <v>3.1206</v>
      </c>
      <c r="E2864"/>
    </row>
    <row r="2865" spans="1:5">
      <c r="A2865" s="18">
        <v>40695</v>
      </c>
      <c r="B2865" s="2">
        <v>3.2038000000000002</v>
      </c>
      <c r="C2865" s="3">
        <v>3.2105000000000001</v>
      </c>
      <c r="D2865" s="37">
        <v>3.1625000000000001</v>
      </c>
      <c r="E2865"/>
    </row>
    <row r="2866" spans="1:5">
      <c r="A2866" s="18">
        <v>40696</v>
      </c>
      <c r="B2866" s="2">
        <v>3.2195</v>
      </c>
      <c r="C2866" s="3">
        <v>3.2530999999999999</v>
      </c>
      <c r="D2866" s="37">
        <v>3.1469</v>
      </c>
      <c r="E2866"/>
    </row>
    <row r="2867" spans="1:5">
      <c r="A2867" s="18">
        <v>40697</v>
      </c>
      <c r="B2867" s="2">
        <v>3.2612000000000001</v>
      </c>
      <c r="C2867" s="3">
        <v>3.2679999999999998</v>
      </c>
      <c r="D2867" s="37">
        <v>3.1886999999999999</v>
      </c>
      <c r="E2867"/>
    </row>
    <row r="2868" spans="1:5">
      <c r="A2868" s="18">
        <v>40700</v>
      </c>
      <c r="B2868" s="2">
        <v>3.2694000000000001</v>
      </c>
      <c r="C2868" s="3">
        <v>3.2829999999999999</v>
      </c>
      <c r="D2868" s="37">
        <v>3.2031999999999998</v>
      </c>
      <c r="E2868"/>
    </row>
    <row r="2869" spans="1:5">
      <c r="A2869" s="18">
        <v>40701</v>
      </c>
      <c r="B2869" s="2">
        <v>3.2254</v>
      </c>
      <c r="C2869" s="3">
        <v>3.3016000000000001</v>
      </c>
      <c r="D2869" s="37">
        <v>3.218</v>
      </c>
      <c r="E2869"/>
    </row>
    <row r="2870" spans="1:5">
      <c r="A2870" s="18">
        <v>40702</v>
      </c>
      <c r="B2870" s="2">
        <v>3.2403</v>
      </c>
      <c r="C2870" s="3">
        <v>3.2551000000000001</v>
      </c>
      <c r="D2870" s="37">
        <v>3.2362000000000002</v>
      </c>
      <c r="E2870"/>
    </row>
    <row r="2871" spans="1:5">
      <c r="A2871" s="18">
        <v>40703</v>
      </c>
      <c r="B2871" s="2">
        <v>3.2665999999999999</v>
      </c>
      <c r="C2871" s="3">
        <v>3.3081</v>
      </c>
      <c r="D2871" s="37">
        <v>3.1907000000000001</v>
      </c>
      <c r="E2871"/>
    </row>
    <row r="2872" spans="1:5">
      <c r="A2872" s="18">
        <v>40704</v>
      </c>
      <c r="B2872" s="2">
        <v>3.2448999999999999</v>
      </c>
      <c r="C2872" s="3">
        <v>3.2938000000000001</v>
      </c>
      <c r="D2872" s="37">
        <v>3.2425000000000002</v>
      </c>
      <c r="E2872"/>
    </row>
    <row r="2873" spans="1:5">
      <c r="A2873" s="18">
        <v>40707</v>
      </c>
      <c r="B2873" s="2">
        <v>3.2355999999999998</v>
      </c>
      <c r="C2873" s="3">
        <v>3.2839</v>
      </c>
      <c r="D2873" s="37">
        <v>3.2286000000000001</v>
      </c>
      <c r="E2873"/>
    </row>
    <row r="2874" spans="1:5">
      <c r="A2874" s="18">
        <v>40708</v>
      </c>
      <c r="B2874" s="2">
        <v>3.2277</v>
      </c>
      <c r="C2874" s="3">
        <v>3.2652999999999999</v>
      </c>
      <c r="D2874" s="37">
        <v>3.2189000000000001</v>
      </c>
      <c r="E2874"/>
    </row>
    <row r="2875" spans="1:5">
      <c r="A2875" s="18">
        <v>40709</v>
      </c>
      <c r="B2875" s="2">
        <v>3.2216</v>
      </c>
      <c r="C2875" s="3">
        <v>3.2524000000000002</v>
      </c>
      <c r="D2875" s="37">
        <v>3.2006999999999999</v>
      </c>
      <c r="E2875"/>
    </row>
    <row r="2876" spans="1:5">
      <c r="A2876" s="18">
        <v>40710</v>
      </c>
      <c r="B2876" s="2">
        <v>3.2303000000000002</v>
      </c>
      <c r="C2876" s="3">
        <v>3.2639</v>
      </c>
      <c r="D2876" s="37">
        <v>3.1880000000000002</v>
      </c>
      <c r="E2876"/>
    </row>
    <row r="2877" spans="1:5">
      <c r="A2877" s="18">
        <v>40711</v>
      </c>
      <c r="B2877" s="2">
        <v>3.2336</v>
      </c>
      <c r="C2877" s="3">
        <v>3.2618999999999998</v>
      </c>
      <c r="D2877" s="37">
        <v>3.1993</v>
      </c>
      <c r="E2877"/>
    </row>
    <row r="2878" spans="1:5">
      <c r="A2878" s="18">
        <v>40714</v>
      </c>
      <c r="B2878" s="2">
        <v>3.2587999999999999</v>
      </c>
      <c r="C2878" s="3">
        <v>3.2765</v>
      </c>
      <c r="D2878" s="37">
        <v>3.1972999999999998</v>
      </c>
      <c r="E2878"/>
    </row>
    <row r="2879" spans="1:5">
      <c r="A2879" s="18">
        <v>40715</v>
      </c>
      <c r="B2879" s="2">
        <v>3.242</v>
      </c>
      <c r="C2879" s="3">
        <v>3.2930999999999999</v>
      </c>
      <c r="D2879" s="37">
        <v>3.2117</v>
      </c>
      <c r="E2879"/>
    </row>
    <row r="2880" spans="1:5">
      <c r="A2880" s="18">
        <v>40716</v>
      </c>
      <c r="B2880" s="2">
        <v>3.2366000000000001</v>
      </c>
      <c r="C2880" s="3">
        <v>3.262</v>
      </c>
      <c r="D2880" s="37">
        <v>3.2279</v>
      </c>
      <c r="E2880"/>
    </row>
    <row r="2881" spans="1:5">
      <c r="A2881" s="18">
        <v>40717</v>
      </c>
      <c r="B2881" s="2">
        <v>3.2968999999999999</v>
      </c>
      <c r="C2881" s="3">
        <v>3.2719999999999998</v>
      </c>
      <c r="D2881" s="37">
        <v>3.1974</v>
      </c>
      <c r="E2881"/>
    </row>
    <row r="2882" spans="1:5">
      <c r="A2882" s="18">
        <v>40718</v>
      </c>
      <c r="B2882" s="2">
        <v>3.3081</v>
      </c>
      <c r="C2882" s="3">
        <v>3.3546999999999998</v>
      </c>
      <c r="D2882" s="37">
        <v>3.2071999999999998</v>
      </c>
      <c r="E2882"/>
    </row>
    <row r="2883" spans="1:5">
      <c r="A2883" s="18">
        <v>40721</v>
      </c>
      <c r="B2883" s="2">
        <v>3.3149000000000002</v>
      </c>
      <c r="C2883" s="3">
        <v>3.3134999999999999</v>
      </c>
      <c r="D2883" s="37">
        <v>3.2883</v>
      </c>
      <c r="E2883"/>
    </row>
    <row r="2884" spans="1:5">
      <c r="A2884" s="18">
        <v>40722</v>
      </c>
      <c r="B2884" s="2">
        <v>3.2907999999999999</v>
      </c>
      <c r="C2884" s="3">
        <v>3.3319000000000001</v>
      </c>
      <c r="D2884" s="37">
        <v>3.2479</v>
      </c>
      <c r="E2884"/>
    </row>
    <row r="2885" spans="1:5">
      <c r="A2885" s="18">
        <v>40723</v>
      </c>
      <c r="B2885" s="2">
        <v>3.2883</v>
      </c>
      <c r="C2885" s="3">
        <v>3.3201000000000001</v>
      </c>
      <c r="D2885" s="37">
        <v>3.2658999999999998</v>
      </c>
      <c r="E2885"/>
    </row>
    <row r="2886" spans="1:5">
      <c r="A2886" s="18">
        <v>40724</v>
      </c>
      <c r="B2886" s="2">
        <v>3.3374999999999999</v>
      </c>
      <c r="C2886" s="3">
        <v>3.3277999999999999</v>
      </c>
      <c r="D2886" s="37">
        <v>3.2543000000000002</v>
      </c>
      <c r="E2886"/>
    </row>
    <row r="2887" spans="1:5">
      <c r="A2887" s="18">
        <v>40725</v>
      </c>
      <c r="B2887" s="2">
        <v>3.3693</v>
      </c>
      <c r="C2887" s="3">
        <v>3.3708999999999998</v>
      </c>
      <c r="D2887" s="37">
        <v>3.262</v>
      </c>
      <c r="E2887"/>
    </row>
    <row r="2888" spans="1:5">
      <c r="A2888" s="18">
        <v>40728</v>
      </c>
      <c r="B2888" s="2">
        <v>3.3639999999999999</v>
      </c>
      <c r="C2888" s="3">
        <v>3.4026000000000001</v>
      </c>
      <c r="D2888" s="37">
        <v>3.3041</v>
      </c>
      <c r="E2888"/>
    </row>
    <row r="2889" spans="1:5">
      <c r="A2889" s="18">
        <v>40729</v>
      </c>
      <c r="B2889" s="2">
        <v>3.3519999999999999</v>
      </c>
      <c r="C2889" s="3">
        <v>3.4026999999999998</v>
      </c>
      <c r="D2889" s="37">
        <v>3.3351999999999999</v>
      </c>
      <c r="E2889"/>
    </row>
    <row r="2890" spans="1:5">
      <c r="A2890" s="18">
        <v>40730</v>
      </c>
      <c r="B2890" s="2">
        <v>3.3003999999999998</v>
      </c>
      <c r="C2890" s="3">
        <v>3.3622000000000001</v>
      </c>
      <c r="D2890" s="37">
        <v>3.3353000000000002</v>
      </c>
      <c r="E2890"/>
    </row>
    <row r="2891" spans="1:5">
      <c r="A2891" s="18">
        <v>40731</v>
      </c>
      <c r="B2891" s="2">
        <v>3.2231000000000001</v>
      </c>
      <c r="C2891" s="3">
        <v>3.2986</v>
      </c>
      <c r="D2891" s="37">
        <v>3.2955999999999999</v>
      </c>
      <c r="E2891"/>
    </row>
    <row r="2892" spans="1:5">
      <c r="A2892" s="18">
        <v>40732</v>
      </c>
      <c r="B2892" s="2">
        <v>3.2002000000000002</v>
      </c>
      <c r="C2892" s="3">
        <v>3.2475000000000001</v>
      </c>
      <c r="D2892" s="37">
        <v>3.2332000000000001</v>
      </c>
      <c r="E2892"/>
    </row>
    <row r="2893" spans="1:5">
      <c r="A2893" s="18">
        <v>40735</v>
      </c>
      <c r="B2893" s="2">
        <v>3.2288000000000001</v>
      </c>
      <c r="C2893" s="3">
        <v>3.2326999999999999</v>
      </c>
      <c r="D2893" s="37">
        <v>3.1831</v>
      </c>
      <c r="E2893"/>
    </row>
    <row r="2894" spans="1:5">
      <c r="A2894" s="18">
        <v>40736</v>
      </c>
      <c r="B2894" s="2">
        <v>3.2635000000000001</v>
      </c>
      <c r="C2894" s="3">
        <v>3.2566999999999999</v>
      </c>
      <c r="D2894" s="37">
        <v>3.1686999999999999</v>
      </c>
      <c r="E2894"/>
    </row>
    <row r="2895" spans="1:5">
      <c r="A2895" s="18">
        <v>40737</v>
      </c>
      <c r="B2895" s="2">
        <v>3.2867000000000002</v>
      </c>
      <c r="C2895" s="3">
        <v>3.3170999999999999</v>
      </c>
      <c r="D2895" s="37">
        <v>3.1922999999999999</v>
      </c>
      <c r="E2895"/>
    </row>
    <row r="2896" spans="1:5">
      <c r="A2896" s="18">
        <v>40738</v>
      </c>
      <c r="B2896" s="2">
        <v>3.2397</v>
      </c>
      <c r="C2896" s="3">
        <v>3.2867999999999999</v>
      </c>
      <c r="D2896" s="37">
        <v>3.2515000000000001</v>
      </c>
      <c r="E2896"/>
    </row>
    <row r="2897" spans="1:5">
      <c r="A2897" s="18">
        <v>40739</v>
      </c>
      <c r="B2897" s="2">
        <v>3.3571</v>
      </c>
      <c r="C2897" s="3">
        <v>3.3207</v>
      </c>
      <c r="D2897" s="37">
        <v>3.2218</v>
      </c>
      <c r="E2897"/>
    </row>
    <row r="2898" spans="1:5">
      <c r="A2898" s="18">
        <v>40742</v>
      </c>
      <c r="B2898" s="2">
        <v>3.4817</v>
      </c>
      <c r="C2898" s="3">
        <v>3.4245000000000001</v>
      </c>
      <c r="D2898" s="37">
        <v>3.2549000000000001</v>
      </c>
      <c r="E2898"/>
    </row>
    <row r="2899" spans="1:5">
      <c r="A2899" s="18">
        <v>40743</v>
      </c>
      <c r="B2899" s="2">
        <v>3.4472</v>
      </c>
      <c r="C2899" s="3">
        <v>3.4929999999999999</v>
      </c>
      <c r="D2899" s="37">
        <v>3.3567</v>
      </c>
      <c r="E2899"/>
    </row>
    <row r="2900" spans="1:5">
      <c r="A2900" s="18">
        <v>40744</v>
      </c>
      <c r="B2900" s="2">
        <v>3.4742999999999999</v>
      </c>
      <c r="C2900" s="3">
        <v>3.5042</v>
      </c>
      <c r="D2900" s="37">
        <v>3.4238</v>
      </c>
      <c r="E2900"/>
    </row>
    <row r="2901" spans="1:5">
      <c r="A2901" s="18">
        <v>40745</v>
      </c>
      <c r="B2901" s="2">
        <v>3.4908999999999999</v>
      </c>
      <c r="C2901" s="3">
        <v>3.4746000000000001</v>
      </c>
      <c r="D2901" s="37">
        <v>3.4348000000000001</v>
      </c>
      <c r="E2901"/>
    </row>
    <row r="2902" spans="1:5">
      <c r="A2902" s="18">
        <v>40746</v>
      </c>
      <c r="B2902" s="2">
        <v>3.5204</v>
      </c>
      <c r="C2902" s="3">
        <v>3.5198999999999998</v>
      </c>
      <c r="D2902" s="37">
        <v>3.4058000000000002</v>
      </c>
      <c r="E2902"/>
    </row>
    <row r="2903" spans="1:5">
      <c r="A2903" s="18">
        <v>40749</v>
      </c>
      <c r="B2903" s="2">
        <v>3.4546999999999999</v>
      </c>
      <c r="C2903" s="3">
        <v>3.5432999999999999</v>
      </c>
      <c r="D2903" s="37">
        <v>3.4500999999999999</v>
      </c>
      <c r="E2903"/>
    </row>
    <row r="2904" spans="1:5">
      <c r="A2904" s="18">
        <v>40750</v>
      </c>
      <c r="B2904" s="2">
        <v>3.4325000000000001</v>
      </c>
      <c r="C2904" s="3">
        <v>3.4815999999999998</v>
      </c>
      <c r="D2904" s="37">
        <v>3.4731000000000001</v>
      </c>
      <c r="E2904"/>
    </row>
    <row r="2905" spans="1:5">
      <c r="A2905" s="18">
        <v>40751</v>
      </c>
      <c r="B2905" s="2">
        <v>3.4127999999999998</v>
      </c>
      <c r="C2905" s="3">
        <v>3.4750000000000001</v>
      </c>
      <c r="D2905" s="37">
        <v>3.4125999999999999</v>
      </c>
      <c r="E2905"/>
    </row>
    <row r="2906" spans="1:5">
      <c r="A2906" s="18">
        <v>40752</v>
      </c>
      <c r="B2906" s="2">
        <v>3.3563999999999998</v>
      </c>
      <c r="C2906" s="3">
        <v>3.4194</v>
      </c>
      <c r="D2906" s="37">
        <v>3.4062000000000001</v>
      </c>
      <c r="E2906"/>
    </row>
    <row r="2907" spans="1:5">
      <c r="A2907" s="18">
        <v>40753</v>
      </c>
      <c r="B2907" s="2">
        <v>3.4605999999999999</v>
      </c>
      <c r="C2907" s="3">
        <v>3.4403000000000001</v>
      </c>
      <c r="D2907" s="37">
        <v>3.3515999999999999</v>
      </c>
      <c r="E2907"/>
    </row>
    <row r="2908" spans="1:5">
      <c r="A2908" s="18">
        <v>40756</v>
      </c>
      <c r="B2908" s="2">
        <v>3.4447000000000001</v>
      </c>
      <c r="C2908" s="3">
        <v>3.5112999999999999</v>
      </c>
      <c r="D2908" s="37">
        <v>3.3721000000000001</v>
      </c>
      <c r="E2908"/>
    </row>
    <row r="2909" spans="1:5">
      <c r="A2909" s="18">
        <v>40757</v>
      </c>
      <c r="B2909" s="2">
        <v>3.4563000000000001</v>
      </c>
      <c r="C2909" s="3">
        <v>3.4796999999999998</v>
      </c>
      <c r="D2909" s="37">
        <v>3.4417</v>
      </c>
      <c r="E2909"/>
    </row>
    <row r="2910" spans="1:5">
      <c r="A2910" s="18">
        <v>40758</v>
      </c>
      <c r="B2910" s="2">
        <v>3.4794999999999998</v>
      </c>
      <c r="C2910" s="3">
        <v>3.4943</v>
      </c>
      <c r="D2910" s="37">
        <v>3.4106999999999998</v>
      </c>
      <c r="E2910"/>
    </row>
    <row r="2911" spans="1:5">
      <c r="A2911" s="18">
        <v>40759</v>
      </c>
      <c r="B2911" s="2">
        <v>3.508</v>
      </c>
      <c r="C2911" s="3">
        <v>3.5251000000000001</v>
      </c>
      <c r="D2911" s="37">
        <v>3.4251</v>
      </c>
      <c r="E2911"/>
    </row>
    <row r="2912" spans="1:5">
      <c r="A2912" s="18">
        <v>40760</v>
      </c>
      <c r="B2912" s="2">
        <v>3.4973000000000001</v>
      </c>
      <c r="C2912" s="3">
        <v>3.5729000000000002</v>
      </c>
      <c r="D2912" s="37">
        <v>3.4552999999999998</v>
      </c>
      <c r="E2912"/>
    </row>
    <row r="2913" spans="1:5">
      <c r="A2913" s="18">
        <v>40763</v>
      </c>
      <c r="B2913" s="2">
        <v>3.6341999999999999</v>
      </c>
      <c r="C2913" s="3">
        <v>3.6128999999999998</v>
      </c>
      <c r="D2913" s="37">
        <v>3.5021</v>
      </c>
      <c r="E2913"/>
    </row>
    <row r="2914" spans="1:5">
      <c r="A2914" s="18">
        <v>40764</v>
      </c>
      <c r="B2914" s="2">
        <v>3.6383000000000001</v>
      </c>
      <c r="C2914" s="3">
        <v>3.6707000000000001</v>
      </c>
      <c r="D2914" s="37">
        <v>3.5413000000000001</v>
      </c>
      <c r="E2914"/>
    </row>
    <row r="2915" spans="1:5">
      <c r="A2915" s="18">
        <v>40765</v>
      </c>
      <c r="B2915" s="2">
        <v>3.6355</v>
      </c>
      <c r="C2915" s="3">
        <v>3.7162000000000002</v>
      </c>
      <c r="D2915" s="37">
        <v>3.5981000000000001</v>
      </c>
      <c r="E2915"/>
    </row>
    <row r="2916" spans="1:5">
      <c r="A2916" s="18">
        <v>40766</v>
      </c>
      <c r="B2916" s="2">
        <v>3.7147000000000001</v>
      </c>
      <c r="C2916" s="3">
        <v>3.7250999999999999</v>
      </c>
      <c r="D2916" s="37">
        <v>3.6425999999999998</v>
      </c>
      <c r="E2916"/>
    </row>
    <row r="2917" spans="1:5">
      <c r="A2917" s="18">
        <v>40767</v>
      </c>
      <c r="B2917" s="2">
        <v>3.722</v>
      </c>
      <c r="C2917" s="3">
        <v>3.7555999999999998</v>
      </c>
      <c r="D2917" s="37">
        <v>3.6513</v>
      </c>
      <c r="E2917"/>
    </row>
    <row r="2918" spans="1:5">
      <c r="A2918" s="18">
        <v>40770</v>
      </c>
      <c r="B2918" s="2">
        <v>3.8487</v>
      </c>
      <c r="C2918" s="3">
        <v>3.7743000000000002</v>
      </c>
      <c r="D2918" s="37">
        <v>3.6812</v>
      </c>
      <c r="E2918"/>
    </row>
    <row r="2919" spans="1:5">
      <c r="A2919" s="18">
        <v>40771</v>
      </c>
      <c r="B2919" s="2">
        <v>3.9392999999999998</v>
      </c>
      <c r="C2919" s="3">
        <v>3.9161999999999999</v>
      </c>
      <c r="D2919" s="37">
        <v>3.6995</v>
      </c>
      <c r="E2919"/>
    </row>
    <row r="2920" spans="1:5">
      <c r="A2920" s="18">
        <v>40772</v>
      </c>
      <c r="B2920" s="2">
        <v>3.9561999999999999</v>
      </c>
      <c r="C2920" s="3">
        <v>4.0217000000000001</v>
      </c>
      <c r="D2920" s="37">
        <v>3.8386</v>
      </c>
      <c r="E2920"/>
    </row>
    <row r="2921" spans="1:5">
      <c r="A2921" s="18">
        <v>40773</v>
      </c>
      <c r="B2921" s="2">
        <v>3.7884000000000002</v>
      </c>
      <c r="C2921" s="3">
        <v>3.8719999999999999</v>
      </c>
      <c r="D2921" s="37">
        <v>3.9420999999999999</v>
      </c>
      <c r="E2921"/>
    </row>
    <row r="2922" spans="1:5">
      <c r="A2922" s="18">
        <v>40774</v>
      </c>
      <c r="B2922" s="2">
        <v>3.7004000000000001</v>
      </c>
      <c r="C2922" s="3">
        <v>3.7997999999999998</v>
      </c>
      <c r="D2922" s="37">
        <v>3.7953999999999999</v>
      </c>
      <c r="E2922"/>
    </row>
    <row r="2923" spans="1:5">
      <c r="A2923" s="18">
        <v>40777</v>
      </c>
      <c r="B2923" s="2">
        <v>3.6734</v>
      </c>
      <c r="C2923" s="3">
        <v>3.702</v>
      </c>
      <c r="D2923" s="37">
        <v>3.7246000000000001</v>
      </c>
      <c r="E2923"/>
    </row>
    <row r="2924" spans="1:5">
      <c r="A2924" s="18">
        <v>40778</v>
      </c>
      <c r="B2924" s="2">
        <v>3.6112000000000002</v>
      </c>
      <c r="C2924" s="3">
        <v>3.6322000000000001</v>
      </c>
      <c r="D2924" s="37">
        <v>3.6286</v>
      </c>
      <c r="E2924"/>
    </row>
    <row r="2925" spans="1:5">
      <c r="A2925" s="18">
        <v>40779</v>
      </c>
      <c r="B2925" s="2">
        <v>3.6972</v>
      </c>
      <c r="C2925" s="3">
        <v>3.7286000000000001</v>
      </c>
      <c r="D2925" s="37">
        <v>3.5602</v>
      </c>
      <c r="E2925"/>
    </row>
    <row r="2926" spans="1:5">
      <c r="A2926" s="18">
        <v>40780</v>
      </c>
      <c r="B2926" s="2">
        <v>3.6783000000000001</v>
      </c>
      <c r="C2926" s="3">
        <v>3.7250000000000001</v>
      </c>
      <c r="D2926" s="37">
        <v>3.6547999999999998</v>
      </c>
      <c r="E2926"/>
    </row>
    <row r="2927" spans="1:5">
      <c r="A2927" s="18">
        <v>40781</v>
      </c>
      <c r="B2927" s="2">
        <v>3.6484999999999999</v>
      </c>
      <c r="C2927" s="3">
        <v>3.7057000000000002</v>
      </c>
      <c r="D2927" s="37">
        <v>3.6511999999999998</v>
      </c>
      <c r="E2927"/>
    </row>
    <row r="2928" spans="1:5">
      <c r="A2928" s="18">
        <v>40785</v>
      </c>
      <c r="B2928" s="2">
        <v>3.6438999999999999</v>
      </c>
      <c r="C2928" s="3">
        <v>3.7004999999999999</v>
      </c>
      <c r="D2928" s="37">
        <v>3.6322999999999999</v>
      </c>
      <c r="E2928"/>
    </row>
    <row r="2929" spans="1:5">
      <c r="A2929" s="18">
        <v>40786</v>
      </c>
      <c r="B2929" s="2">
        <v>3.6349999999999998</v>
      </c>
      <c r="C2929" s="3">
        <v>3.6793</v>
      </c>
      <c r="D2929" s="37">
        <v>3.6273</v>
      </c>
      <c r="E2929"/>
    </row>
    <row r="2930" spans="1:5">
      <c r="A2930" s="18">
        <v>40787</v>
      </c>
      <c r="B2930" s="2">
        <v>3.6425999999999998</v>
      </c>
      <c r="C2930" s="3">
        <v>3.6606999999999998</v>
      </c>
      <c r="D2930" s="37">
        <v>3.6065</v>
      </c>
      <c r="E2930"/>
    </row>
    <row r="2931" spans="1:5">
      <c r="A2931" s="18">
        <v>40788</v>
      </c>
      <c r="B2931" s="2">
        <v>3.5265</v>
      </c>
      <c r="C2931" s="3">
        <v>3.6730999999999998</v>
      </c>
      <c r="D2931" s="37">
        <v>3.5882999999999998</v>
      </c>
      <c r="E2931"/>
    </row>
    <row r="2932" spans="1:5">
      <c r="A2932" s="18">
        <v>40791</v>
      </c>
      <c r="B2932" s="2">
        <v>3.5297999999999998</v>
      </c>
      <c r="C2932" s="3">
        <v>3.5242</v>
      </c>
      <c r="D2932" s="37">
        <v>3.6002999999999998</v>
      </c>
      <c r="E2932"/>
    </row>
    <row r="2933" spans="1:5">
      <c r="A2933" s="18">
        <v>40792</v>
      </c>
      <c r="B2933" s="2">
        <v>3.5373000000000001</v>
      </c>
      <c r="C2933" s="3">
        <v>3.5604</v>
      </c>
      <c r="D2933" s="37">
        <v>3.4544000000000001</v>
      </c>
      <c r="E2933"/>
    </row>
    <row r="2934" spans="1:5">
      <c r="A2934" s="18">
        <v>40793</v>
      </c>
      <c r="B2934" s="2">
        <v>3.6293000000000002</v>
      </c>
      <c r="C2934" s="3">
        <v>3.6004999999999998</v>
      </c>
      <c r="D2934" s="37">
        <v>3.4897999999999998</v>
      </c>
      <c r="E2934"/>
    </row>
    <row r="2935" spans="1:5">
      <c r="A2935" s="18">
        <v>40794</v>
      </c>
      <c r="B2935" s="2">
        <v>3.7465999999999999</v>
      </c>
      <c r="C2935" s="3">
        <v>3.6596000000000002</v>
      </c>
      <c r="D2935" s="37">
        <v>3.5293000000000001</v>
      </c>
      <c r="E2935"/>
    </row>
    <row r="2936" spans="1:5">
      <c r="A2936" s="18">
        <v>40795</v>
      </c>
      <c r="B2936" s="2">
        <v>3.7865000000000002</v>
      </c>
      <c r="C2936" s="3">
        <v>3.8094000000000001</v>
      </c>
      <c r="D2936" s="37">
        <v>3.5872000000000002</v>
      </c>
      <c r="E2936"/>
    </row>
    <row r="2937" spans="1:5">
      <c r="A2937" s="18">
        <v>40798</v>
      </c>
      <c r="B2937" s="2">
        <v>3.5023</v>
      </c>
      <c r="C2937" s="3">
        <v>3.8549000000000002</v>
      </c>
      <c r="D2937" s="37">
        <v>3.734</v>
      </c>
      <c r="E2937"/>
    </row>
    <row r="2938" spans="1:5">
      <c r="A2938" s="18">
        <v>40799</v>
      </c>
      <c r="B2938" s="2">
        <v>3.4952000000000001</v>
      </c>
      <c r="C2938" s="3">
        <v>3.5402999999999998</v>
      </c>
      <c r="D2938" s="37">
        <v>3.7785000000000002</v>
      </c>
      <c r="E2938"/>
    </row>
    <row r="2939" spans="1:5">
      <c r="A2939" s="18">
        <v>40800</v>
      </c>
      <c r="B2939" s="2">
        <v>3.4699</v>
      </c>
      <c r="C2939" s="3">
        <v>3.5306999999999999</v>
      </c>
      <c r="D2939" s="37">
        <v>3.4701</v>
      </c>
      <c r="E2939"/>
    </row>
    <row r="2940" spans="1:5">
      <c r="A2940" s="18">
        <v>40801</v>
      </c>
      <c r="B2940" s="2">
        <v>3.5539000000000001</v>
      </c>
      <c r="C2940" s="3">
        <v>3.5303</v>
      </c>
      <c r="D2940" s="37">
        <v>3.4607000000000001</v>
      </c>
      <c r="E2940"/>
    </row>
    <row r="2941" spans="1:5">
      <c r="A2941" s="18">
        <v>40802</v>
      </c>
      <c r="B2941" s="2">
        <v>3.5846</v>
      </c>
      <c r="C2941" s="3">
        <v>3.5779999999999998</v>
      </c>
      <c r="D2941" s="37">
        <v>3.4603000000000002</v>
      </c>
      <c r="E2941"/>
    </row>
    <row r="2942" spans="1:5">
      <c r="A2942" s="18">
        <v>40805</v>
      </c>
      <c r="B2942" s="2">
        <v>3.6221000000000001</v>
      </c>
      <c r="C2942" s="3">
        <v>3.6225999999999998</v>
      </c>
      <c r="D2942" s="37">
        <v>3.5072000000000001</v>
      </c>
      <c r="E2942"/>
    </row>
    <row r="2943" spans="1:5">
      <c r="A2943" s="18">
        <v>40806</v>
      </c>
      <c r="B2943" s="2">
        <v>3.6004999999999998</v>
      </c>
      <c r="C2943" s="3">
        <v>3.6333000000000002</v>
      </c>
      <c r="D2943" s="37">
        <v>3.5508000000000002</v>
      </c>
      <c r="E2943"/>
    </row>
    <row r="2944" spans="1:5">
      <c r="A2944" s="18">
        <v>40807</v>
      </c>
      <c r="B2944" s="2">
        <v>3.6360999999999999</v>
      </c>
      <c r="C2944" s="3">
        <v>3.6678000000000002</v>
      </c>
      <c r="D2944" s="37">
        <v>3.5613000000000001</v>
      </c>
      <c r="E2944"/>
    </row>
    <row r="2945" spans="1:5">
      <c r="A2945" s="18">
        <v>40808</v>
      </c>
      <c r="B2945" s="2">
        <v>3.6017000000000001</v>
      </c>
      <c r="C2945" s="3">
        <v>3.6242999999999999</v>
      </c>
      <c r="D2945" s="37">
        <v>3.5952000000000002</v>
      </c>
      <c r="E2945"/>
    </row>
    <row r="2946" spans="1:5">
      <c r="A2946" s="18">
        <v>40809</v>
      </c>
      <c r="B2946" s="2">
        <v>3.6076000000000001</v>
      </c>
      <c r="C2946" s="3">
        <v>3.5846</v>
      </c>
      <c r="D2946" s="37">
        <v>3.5525000000000002</v>
      </c>
      <c r="E2946"/>
    </row>
    <row r="2947" spans="1:5">
      <c r="A2947" s="18">
        <v>40812</v>
      </c>
      <c r="B2947" s="2">
        <v>3.6322999999999999</v>
      </c>
      <c r="C2947" s="3">
        <v>3.6694</v>
      </c>
      <c r="D2947" s="37">
        <v>3.5135999999999998</v>
      </c>
      <c r="E2947"/>
    </row>
    <row r="2948" spans="1:5">
      <c r="A2948" s="18">
        <v>40813</v>
      </c>
      <c r="B2948" s="2">
        <v>3.5943999999999998</v>
      </c>
      <c r="C2948" s="3">
        <v>3.6314000000000002</v>
      </c>
      <c r="D2948" s="37">
        <v>3.5968</v>
      </c>
      <c r="E2948"/>
    </row>
    <row r="2949" spans="1:5">
      <c r="A2949" s="18">
        <v>40814</v>
      </c>
      <c r="B2949" s="2">
        <v>3.6191</v>
      </c>
      <c r="C2949" s="3">
        <v>3.6297000000000001</v>
      </c>
      <c r="D2949" s="37">
        <v>3.5594000000000001</v>
      </c>
      <c r="E2949"/>
    </row>
    <row r="2950" spans="1:5">
      <c r="A2950" s="18">
        <v>40815</v>
      </c>
      <c r="B2950" s="2">
        <v>3.6745000000000001</v>
      </c>
      <c r="C2950" s="3">
        <v>3.7139000000000002</v>
      </c>
      <c r="D2950" s="37">
        <v>3.5579000000000001</v>
      </c>
      <c r="E2950"/>
    </row>
    <row r="2951" spans="1:5">
      <c r="A2951" s="18">
        <v>40816</v>
      </c>
      <c r="B2951" s="2">
        <v>3.6095000000000002</v>
      </c>
      <c r="C2951" s="3">
        <v>3.6476999999999999</v>
      </c>
      <c r="D2951" s="37">
        <v>3.6402999999999999</v>
      </c>
      <c r="E2951"/>
    </row>
    <row r="2952" spans="1:5">
      <c r="A2952" s="18">
        <v>40819</v>
      </c>
      <c r="B2952" s="2">
        <v>3.5971000000000002</v>
      </c>
      <c r="C2952" s="3">
        <v>3.6496</v>
      </c>
      <c r="D2952" s="37">
        <v>3.5754999999999999</v>
      </c>
      <c r="E2952"/>
    </row>
    <row r="2953" spans="1:5">
      <c r="A2953" s="18">
        <v>40820</v>
      </c>
      <c r="B2953" s="2">
        <v>3.6173000000000002</v>
      </c>
      <c r="C2953" s="3">
        <v>3.6240000000000001</v>
      </c>
      <c r="D2953" s="37">
        <v>3.5773999999999999</v>
      </c>
      <c r="E2953"/>
    </row>
    <row r="2954" spans="1:5">
      <c r="A2954" s="18">
        <v>40821</v>
      </c>
      <c r="B2954" s="2">
        <v>3.6297999999999999</v>
      </c>
      <c r="C2954" s="3">
        <v>3.6514000000000002</v>
      </c>
      <c r="D2954" s="37">
        <v>3.5522</v>
      </c>
      <c r="E2954"/>
    </row>
    <row r="2955" spans="1:5">
      <c r="A2955" s="18">
        <v>40822</v>
      </c>
      <c r="B2955" s="2">
        <v>3.6164999999999998</v>
      </c>
      <c r="C2955" s="3">
        <v>3.6400999999999999</v>
      </c>
      <c r="D2955" s="37">
        <v>3.5790000000000002</v>
      </c>
      <c r="E2955"/>
    </row>
    <row r="2956" spans="1:5">
      <c r="A2956" s="18">
        <v>40823</v>
      </c>
      <c r="B2956" s="2">
        <v>3.6511</v>
      </c>
      <c r="C2956" s="3">
        <v>3.6831999999999998</v>
      </c>
      <c r="D2956" s="37">
        <v>3.5680999999999998</v>
      </c>
      <c r="E2956"/>
    </row>
    <row r="2957" spans="1:5">
      <c r="A2957" s="18">
        <v>40826</v>
      </c>
      <c r="B2957" s="2">
        <v>3.6179999999999999</v>
      </c>
      <c r="C2957" s="3">
        <v>3.6553</v>
      </c>
      <c r="D2957" s="37">
        <v>3.6101999999999999</v>
      </c>
      <c r="E2957"/>
    </row>
    <row r="2958" spans="1:5">
      <c r="A2958" s="18">
        <v>40827</v>
      </c>
      <c r="B2958" s="2">
        <v>3.5794000000000001</v>
      </c>
      <c r="C2958" s="3">
        <v>3.6617999999999999</v>
      </c>
      <c r="D2958" s="37">
        <v>3.5829</v>
      </c>
      <c r="E2958"/>
    </row>
    <row r="2959" spans="1:5">
      <c r="A2959" s="18">
        <v>40828</v>
      </c>
      <c r="B2959" s="2">
        <v>3.5421</v>
      </c>
      <c r="C2959" s="3">
        <v>3.6080000000000001</v>
      </c>
      <c r="D2959" s="37">
        <v>3.5891999999999999</v>
      </c>
      <c r="E2959"/>
    </row>
    <row r="2960" spans="1:5">
      <c r="A2960" s="18">
        <v>40829</v>
      </c>
      <c r="B2960" s="2">
        <v>3.5409999999999999</v>
      </c>
      <c r="C2960" s="3">
        <v>3.5836999999999999</v>
      </c>
      <c r="D2960" s="37">
        <v>3.5366</v>
      </c>
      <c r="E2960"/>
    </row>
    <row r="2961" spans="1:5">
      <c r="A2961" s="18">
        <v>40830</v>
      </c>
      <c r="B2961" s="2">
        <v>3.4922</v>
      </c>
      <c r="C2961" s="3">
        <v>3.5640000000000001</v>
      </c>
      <c r="D2961" s="37">
        <v>3.5127000000000002</v>
      </c>
      <c r="E2961"/>
    </row>
    <row r="2962" spans="1:5">
      <c r="A2962" s="18">
        <v>40833</v>
      </c>
      <c r="B2962" s="2">
        <v>3.5228000000000002</v>
      </c>
      <c r="C2962" s="3">
        <v>3.5289000000000001</v>
      </c>
      <c r="D2962" s="37">
        <v>3.4933999999999998</v>
      </c>
      <c r="E2962"/>
    </row>
    <row r="2963" spans="1:5">
      <c r="A2963" s="18">
        <v>40834</v>
      </c>
      <c r="B2963" s="2">
        <v>3.4870000000000001</v>
      </c>
      <c r="C2963" s="3">
        <v>3.5337000000000001</v>
      </c>
      <c r="D2963" s="37">
        <v>3.4590999999999998</v>
      </c>
      <c r="E2963"/>
    </row>
    <row r="2964" spans="1:5">
      <c r="A2964" s="18">
        <v>40835</v>
      </c>
      <c r="B2964" s="2">
        <v>3.4973999999999998</v>
      </c>
      <c r="C2964" s="3">
        <v>3.5041000000000002</v>
      </c>
      <c r="D2964" s="37">
        <v>3.4636999999999998</v>
      </c>
      <c r="E2964"/>
    </row>
    <row r="2965" spans="1:5">
      <c r="A2965" s="18">
        <v>40836</v>
      </c>
      <c r="B2965" s="2">
        <v>3.4704000000000002</v>
      </c>
      <c r="C2965" s="3">
        <v>3.5245000000000002</v>
      </c>
      <c r="D2965" s="37">
        <v>3.4346999999999999</v>
      </c>
      <c r="E2965"/>
    </row>
    <row r="2966" spans="1:5">
      <c r="A2966" s="18">
        <v>40837</v>
      </c>
      <c r="B2966" s="2">
        <v>3.4527999999999999</v>
      </c>
      <c r="C2966" s="3">
        <v>3.5070000000000001</v>
      </c>
      <c r="D2966" s="37">
        <v>3.4546999999999999</v>
      </c>
      <c r="E2966"/>
    </row>
    <row r="2967" spans="1:5">
      <c r="A2967" s="18">
        <v>40840</v>
      </c>
      <c r="B2967" s="2">
        <v>3.5246</v>
      </c>
      <c r="C2967" s="3">
        <v>3.5230000000000001</v>
      </c>
      <c r="D2967" s="37">
        <v>3.4376000000000002</v>
      </c>
      <c r="E2967"/>
    </row>
    <row r="2968" spans="1:5">
      <c r="A2968" s="18">
        <v>40841</v>
      </c>
      <c r="B2968" s="2">
        <v>3.4820000000000002</v>
      </c>
      <c r="C2968" s="3">
        <v>3.5712999999999999</v>
      </c>
      <c r="D2968" s="37">
        <v>3.4531999999999998</v>
      </c>
      <c r="E2968"/>
    </row>
    <row r="2969" spans="1:5">
      <c r="A2969" s="18">
        <v>40842</v>
      </c>
      <c r="B2969" s="2">
        <v>3.5196999999999998</v>
      </c>
      <c r="C2969" s="3">
        <v>3.5278</v>
      </c>
      <c r="D2969" s="37">
        <v>3.5005000000000002</v>
      </c>
      <c r="E2969"/>
    </row>
    <row r="2970" spans="1:5">
      <c r="A2970" s="18">
        <v>40843</v>
      </c>
      <c r="B2970" s="2">
        <v>3.5893000000000002</v>
      </c>
      <c r="C2970" s="3">
        <v>3.5876999999999999</v>
      </c>
      <c r="D2970" s="37">
        <v>3.4580000000000002</v>
      </c>
      <c r="E2970"/>
    </row>
    <row r="2971" spans="1:5">
      <c r="A2971" s="18">
        <v>40844</v>
      </c>
      <c r="B2971" s="2">
        <v>3.581</v>
      </c>
      <c r="C2971" s="3">
        <v>3.6034999999999999</v>
      </c>
      <c r="D2971" s="37">
        <v>3.5167000000000002</v>
      </c>
      <c r="E2971"/>
    </row>
    <row r="2972" spans="1:5" s="3" customFormat="1">
      <c r="A2972" s="18">
        <v>40847</v>
      </c>
      <c r="B2972" s="2">
        <v>3.5781000000000001</v>
      </c>
      <c r="C2972" s="3">
        <v>3.6063000000000001</v>
      </c>
      <c r="D2972" s="37">
        <v>3.5320999999999998</v>
      </c>
      <c r="E2972"/>
    </row>
    <row r="2973" spans="1:5" s="3" customFormat="1">
      <c r="A2973" s="18">
        <v>40848</v>
      </c>
      <c r="B2973" s="2">
        <v>3.5998999999999999</v>
      </c>
      <c r="C2973" s="3">
        <v>3.6133000000000002</v>
      </c>
      <c r="D2973" s="37">
        <v>3.5348999999999999</v>
      </c>
      <c r="E2973"/>
    </row>
    <row r="2974" spans="1:5" s="3" customFormat="1">
      <c r="A2974" s="18">
        <v>40849</v>
      </c>
      <c r="B2974" s="2">
        <v>3.5482</v>
      </c>
      <c r="C2974" s="3">
        <v>3.6211000000000002</v>
      </c>
      <c r="D2974" s="37">
        <v>3.5417000000000001</v>
      </c>
      <c r="E2974"/>
    </row>
    <row r="2975" spans="1:5" s="3" customFormat="1">
      <c r="A2975" s="18">
        <v>40850</v>
      </c>
      <c r="B2975" s="2">
        <v>3.5318999999999998</v>
      </c>
      <c r="C2975" s="3">
        <v>3.5609999999999999</v>
      </c>
      <c r="D2975" s="37">
        <v>3.5493000000000001</v>
      </c>
      <c r="E2975"/>
    </row>
    <row r="2976" spans="1:5" s="3" customFormat="1">
      <c r="A2976" s="18">
        <v>40851</v>
      </c>
      <c r="B2976" s="2">
        <v>3.5611999999999999</v>
      </c>
      <c r="C2976" s="3">
        <v>3.5809000000000002</v>
      </c>
      <c r="D2976" s="37">
        <v>3.4904000000000002</v>
      </c>
      <c r="E2976"/>
    </row>
    <row r="2977" spans="1:5">
      <c r="A2977" s="18">
        <v>40854</v>
      </c>
      <c r="B2977" s="2">
        <v>3.6295000000000002</v>
      </c>
      <c r="C2977" s="3">
        <v>3.5996000000000001</v>
      </c>
      <c r="D2977" s="37">
        <v>3.5099</v>
      </c>
      <c r="E2977"/>
    </row>
    <row r="2978" spans="1:5">
      <c r="A2978" s="18">
        <v>40855</v>
      </c>
      <c r="B2978" s="2">
        <v>3.6082000000000001</v>
      </c>
      <c r="C2978" s="3">
        <v>3.6349999999999998</v>
      </c>
      <c r="D2978" s="37">
        <v>3.5284</v>
      </c>
      <c r="E2978"/>
    </row>
    <row r="2979" spans="1:5">
      <c r="A2979" s="18">
        <v>40856</v>
      </c>
      <c r="B2979" s="2">
        <v>3.5573999999999999</v>
      </c>
      <c r="C2979" s="3">
        <v>3.6194000000000002</v>
      </c>
      <c r="D2979" s="37">
        <v>3.5630000000000002</v>
      </c>
      <c r="E2979"/>
    </row>
    <row r="2980" spans="1:5">
      <c r="A2980" s="18">
        <v>40857</v>
      </c>
      <c r="B2980" s="2">
        <v>3.5392999999999999</v>
      </c>
      <c r="C2980" s="3">
        <v>3.6065</v>
      </c>
      <c r="D2980" s="37">
        <v>3.5478000000000001</v>
      </c>
      <c r="E2980"/>
    </row>
    <row r="2981" spans="1:5">
      <c r="A2981" s="18">
        <v>40858</v>
      </c>
      <c r="B2981" s="2">
        <v>3.5116999999999998</v>
      </c>
      <c r="C2981" s="3">
        <v>3.5562</v>
      </c>
      <c r="D2981" s="37">
        <v>3.5350999999999999</v>
      </c>
      <c r="E2981"/>
    </row>
    <row r="2982" spans="1:5">
      <c r="A2982" s="18">
        <v>40861</v>
      </c>
      <c r="B2982" s="2">
        <v>3.5459000000000001</v>
      </c>
      <c r="C2982" s="3">
        <v>3.5478999999999998</v>
      </c>
      <c r="D2982" s="37">
        <v>3.4857999999999998</v>
      </c>
      <c r="E2982"/>
    </row>
    <row r="2983" spans="1:5">
      <c r="A2983" s="18">
        <v>40862</v>
      </c>
      <c r="B2983" s="2">
        <v>3.5518999999999998</v>
      </c>
      <c r="C2983" s="3">
        <v>3.6076999999999999</v>
      </c>
      <c r="D2983" s="37">
        <v>3.4777</v>
      </c>
      <c r="E2983"/>
    </row>
    <row r="2984" spans="1:5">
      <c r="A2984" s="18">
        <v>40863</v>
      </c>
      <c r="B2984" s="2">
        <v>3.5583</v>
      </c>
      <c r="C2984" s="3">
        <v>3.6339999999999999</v>
      </c>
      <c r="D2984" s="37">
        <v>3.5363000000000002</v>
      </c>
      <c r="E2984"/>
    </row>
    <row r="2985" spans="1:5">
      <c r="A2985" s="18">
        <v>40864</v>
      </c>
      <c r="B2985" s="2">
        <v>3.5531000000000001</v>
      </c>
      <c r="C2985" s="3">
        <v>3.5924999999999998</v>
      </c>
      <c r="D2985" s="37">
        <v>3.5619999999999998</v>
      </c>
      <c r="E2985"/>
    </row>
    <row r="2986" spans="1:5">
      <c r="A2986" s="18">
        <v>40865</v>
      </c>
      <c r="B2986" s="2">
        <v>3.5638999999999998</v>
      </c>
      <c r="C2986" s="3">
        <v>3.5937999999999999</v>
      </c>
      <c r="D2986" s="37">
        <v>3.5213000000000001</v>
      </c>
      <c r="E2986"/>
    </row>
    <row r="2987" spans="1:5">
      <c r="A2987" s="18">
        <v>40868</v>
      </c>
      <c r="B2987" s="2">
        <v>3.5773000000000001</v>
      </c>
      <c r="C2987" s="3">
        <v>3.6103000000000001</v>
      </c>
      <c r="D2987" s="37">
        <v>3.5226000000000002</v>
      </c>
      <c r="E2987"/>
    </row>
    <row r="2988" spans="1:5">
      <c r="A2988" s="18">
        <v>40869</v>
      </c>
      <c r="B2988" s="2">
        <v>3.5811999999999999</v>
      </c>
      <c r="C2988" s="3">
        <v>3.6143999999999998</v>
      </c>
      <c r="D2988" s="37">
        <v>3.5388999999999999</v>
      </c>
      <c r="E2988"/>
    </row>
    <row r="2989" spans="1:5">
      <c r="A2989" s="18">
        <v>40870</v>
      </c>
      <c r="B2989" s="2">
        <v>3.5840999999999998</v>
      </c>
      <c r="C2989" s="3">
        <v>3.6040000000000001</v>
      </c>
      <c r="D2989" s="37">
        <v>3.5428000000000002</v>
      </c>
      <c r="E2989"/>
    </row>
    <row r="2990" spans="1:5">
      <c r="A2990" s="18">
        <v>40871</v>
      </c>
      <c r="B2990" s="2">
        <v>3.5985</v>
      </c>
      <c r="C2990" s="3">
        <v>3.6425999999999998</v>
      </c>
      <c r="D2990" s="37">
        <v>3.5326</v>
      </c>
      <c r="E2990"/>
    </row>
    <row r="2991" spans="1:5">
      <c r="A2991" s="18">
        <v>40872</v>
      </c>
      <c r="B2991" s="2">
        <v>3.6233</v>
      </c>
      <c r="C2991" s="3">
        <v>3.6484000000000001</v>
      </c>
      <c r="D2991" s="37">
        <v>3.5703999999999998</v>
      </c>
      <c r="E2991"/>
    </row>
    <row r="2992" spans="1:5">
      <c r="A2992" s="18">
        <v>40875</v>
      </c>
      <c r="B2992" s="2">
        <v>3.6459999999999999</v>
      </c>
      <c r="C2992" s="3">
        <v>3.6913</v>
      </c>
      <c r="D2992" s="37">
        <v>3.5762</v>
      </c>
      <c r="E2992"/>
    </row>
    <row r="2993" spans="1:5">
      <c r="A2993" s="18">
        <v>40876</v>
      </c>
      <c r="B2993" s="2">
        <v>3.6739000000000002</v>
      </c>
      <c r="C2993" s="3">
        <v>3.6976</v>
      </c>
      <c r="D2993" s="37">
        <v>3.6183000000000001</v>
      </c>
      <c r="E2993"/>
    </row>
    <row r="2994" spans="1:5">
      <c r="A2994" s="18">
        <v>40877</v>
      </c>
      <c r="B2994" s="2">
        <v>3.6654</v>
      </c>
      <c r="C2994" s="3">
        <v>3.6968000000000001</v>
      </c>
      <c r="D2994" s="37">
        <v>3.6244000000000001</v>
      </c>
      <c r="E2994"/>
    </row>
    <row r="2995" spans="1:5">
      <c r="A2995" s="18">
        <v>40878</v>
      </c>
      <c r="B2995" s="2">
        <v>3.6789000000000001</v>
      </c>
      <c r="C2995" s="3">
        <v>3.7168000000000001</v>
      </c>
      <c r="D2995" s="37">
        <v>3.6236000000000002</v>
      </c>
      <c r="E2995"/>
    </row>
    <row r="2996" spans="1:5">
      <c r="A2996" s="18">
        <v>40879</v>
      </c>
      <c r="B2996" s="2">
        <v>3.7111999999999998</v>
      </c>
      <c r="C2996" s="3">
        <v>3.7157</v>
      </c>
      <c r="D2996" s="37">
        <v>3.6432000000000002</v>
      </c>
      <c r="E2996"/>
    </row>
    <row r="2997" spans="1:5">
      <c r="A2997" s="18">
        <v>40882</v>
      </c>
      <c r="B2997" s="2">
        <v>3.6741000000000001</v>
      </c>
      <c r="C2997" s="3">
        <v>3.6998000000000002</v>
      </c>
      <c r="D2997" s="37">
        <v>3.6421000000000001</v>
      </c>
      <c r="E2997"/>
    </row>
    <row r="2998" spans="1:5">
      <c r="A2998" s="18">
        <v>40883</v>
      </c>
      <c r="B2998" s="2">
        <v>3.6274999999999999</v>
      </c>
      <c r="C2998" s="3">
        <v>3.6991000000000001</v>
      </c>
      <c r="D2998" s="37">
        <v>3.6265999999999998</v>
      </c>
      <c r="E2998"/>
    </row>
    <row r="2999" spans="1:5">
      <c r="A2999" s="18">
        <v>40884</v>
      </c>
      <c r="B2999" s="2">
        <v>3.6154999999999999</v>
      </c>
      <c r="C2999" s="3">
        <v>3.6671999999999998</v>
      </c>
      <c r="D2999" s="37">
        <v>3.6259000000000001</v>
      </c>
      <c r="E2999"/>
    </row>
    <row r="3000" spans="1:5">
      <c r="A3000" s="18">
        <v>40885</v>
      </c>
      <c r="B3000" s="2">
        <v>3.6089000000000002</v>
      </c>
      <c r="C3000" s="3">
        <v>3.637</v>
      </c>
      <c r="D3000" s="37">
        <v>3.5945999999999998</v>
      </c>
      <c r="E3000"/>
    </row>
    <row r="3001" spans="1:5">
      <c r="A3001" s="18">
        <v>40886</v>
      </c>
      <c r="B3001" s="2">
        <v>3.601</v>
      </c>
      <c r="C3001" s="3">
        <v>3.6343000000000001</v>
      </c>
      <c r="D3001" s="37">
        <v>3.5649999999999999</v>
      </c>
      <c r="E3001"/>
    </row>
    <row r="3002" spans="1:5">
      <c r="A3002" s="18">
        <v>40889</v>
      </c>
      <c r="B3002" s="2">
        <v>3.6107</v>
      </c>
      <c r="C3002" s="3">
        <v>3.6505000000000001</v>
      </c>
      <c r="D3002" s="37">
        <v>3.5623</v>
      </c>
      <c r="E3002"/>
    </row>
    <row r="3003" spans="1:5">
      <c r="A3003" s="18">
        <v>40890</v>
      </c>
      <c r="B3003" s="2">
        <v>3.6652999999999998</v>
      </c>
      <c r="C3003" s="3">
        <v>3.6633</v>
      </c>
      <c r="D3003" s="37">
        <v>3.5783</v>
      </c>
      <c r="E3003"/>
    </row>
    <row r="3004" spans="1:5">
      <c r="A3004" s="18">
        <v>40891</v>
      </c>
      <c r="B3004" s="2">
        <v>3.6694</v>
      </c>
      <c r="C3004" s="3">
        <v>3.6918000000000002</v>
      </c>
      <c r="D3004" s="37">
        <v>3.5907</v>
      </c>
      <c r="E3004"/>
    </row>
    <row r="3005" spans="1:5">
      <c r="A3005" s="18">
        <v>40892</v>
      </c>
      <c r="B3005" s="2">
        <v>3.6917</v>
      </c>
      <c r="C3005" s="3">
        <v>3.7086999999999999</v>
      </c>
      <c r="D3005" s="37">
        <v>3.6185999999999998</v>
      </c>
      <c r="E3005"/>
    </row>
    <row r="3006" spans="1:5">
      <c r="A3006" s="18">
        <v>40893</v>
      </c>
      <c r="B3006" s="2">
        <v>3.7025000000000001</v>
      </c>
      <c r="C3006" s="3">
        <v>3.7214</v>
      </c>
      <c r="D3006" s="37">
        <v>3.6353</v>
      </c>
      <c r="E3006"/>
    </row>
    <row r="3007" spans="1:5">
      <c r="A3007" s="18">
        <v>40896</v>
      </c>
      <c r="B3007" s="2">
        <v>3.7096</v>
      </c>
      <c r="C3007" s="3">
        <v>3.7450999999999999</v>
      </c>
      <c r="D3007" s="37">
        <v>3.6478000000000002</v>
      </c>
      <c r="E3007"/>
    </row>
    <row r="3008" spans="1:5">
      <c r="A3008" s="18">
        <v>40897</v>
      </c>
      <c r="B3008" s="2">
        <v>3.6842000000000001</v>
      </c>
      <c r="C3008" s="3">
        <v>3.7267000000000001</v>
      </c>
      <c r="D3008" s="37">
        <v>3.6709000000000001</v>
      </c>
      <c r="E3008"/>
    </row>
    <row r="3009" spans="1:5">
      <c r="A3009" s="18">
        <v>40898</v>
      </c>
      <c r="B3009" s="2">
        <v>3.6827999999999999</v>
      </c>
      <c r="C3009" s="3">
        <v>3.7124000000000001</v>
      </c>
      <c r="D3009" s="37">
        <v>3.6528999999999998</v>
      </c>
      <c r="E3009"/>
    </row>
    <row r="3010" spans="1:5">
      <c r="A3010" s="18">
        <v>40899</v>
      </c>
      <c r="B3010" s="2">
        <v>3.6634000000000002</v>
      </c>
      <c r="C3010" s="3">
        <v>3.7115</v>
      </c>
      <c r="D3010" s="37">
        <v>3.6387999999999998</v>
      </c>
      <c r="E3010"/>
    </row>
    <row r="3011" spans="1:5">
      <c r="A3011" s="18">
        <v>40900</v>
      </c>
      <c r="B3011" s="2">
        <v>3.6391</v>
      </c>
      <c r="C3011" s="3">
        <v>3.6953</v>
      </c>
      <c r="D3011" s="37">
        <v>3.6381000000000001</v>
      </c>
      <c r="E3011"/>
    </row>
    <row r="3012" spans="1:5">
      <c r="A3012" s="18">
        <v>40905</v>
      </c>
      <c r="B3012" s="2">
        <v>3.6352000000000002</v>
      </c>
      <c r="C3012" s="3">
        <v>3.6829000000000001</v>
      </c>
      <c r="D3012" s="37">
        <v>3.6221000000000001</v>
      </c>
      <c r="E3012"/>
    </row>
    <row r="3013" spans="1:5">
      <c r="A3013" s="18">
        <v>40906</v>
      </c>
      <c r="B3013" s="2">
        <v>3.6301000000000001</v>
      </c>
      <c r="C3013" s="3">
        <v>3.6637</v>
      </c>
      <c r="D3013" s="37">
        <v>3.6099000000000001</v>
      </c>
      <c r="E3013"/>
    </row>
    <row r="3014" spans="1:5">
      <c r="A3014" s="18">
        <v>40907</v>
      </c>
      <c r="B3014" s="2">
        <v>3.6139000000000001</v>
      </c>
      <c r="C3014" s="3">
        <v>3.6663999999999999</v>
      </c>
      <c r="D3014" s="37">
        <v>3.5911</v>
      </c>
      <c r="E3014"/>
    </row>
    <row r="3015" spans="1:5">
      <c r="A3015" s="18">
        <v>40911</v>
      </c>
      <c r="B3015" s="2">
        <v>3.5988000000000002</v>
      </c>
      <c r="C3015" s="3">
        <v>3.6381000000000001</v>
      </c>
      <c r="D3015" s="37">
        <v>3.5937999999999999</v>
      </c>
      <c r="E3015"/>
    </row>
    <row r="3016" spans="1:5">
      <c r="A3016" s="18">
        <v>40912</v>
      </c>
      <c r="B3016" s="2">
        <v>3.6166999999999998</v>
      </c>
      <c r="C3016" s="3">
        <v>3.6396999999999999</v>
      </c>
      <c r="D3016" s="37">
        <v>3.5661</v>
      </c>
      <c r="E3016"/>
    </row>
    <row r="3017" spans="1:5">
      <c r="A3017" s="18">
        <v>40913</v>
      </c>
      <c r="B3017" s="2">
        <v>3.6333000000000002</v>
      </c>
      <c r="C3017" s="3">
        <v>3.6850000000000001</v>
      </c>
      <c r="D3017" s="37">
        <v>3.5676999999999999</v>
      </c>
      <c r="E3017"/>
    </row>
    <row r="3018" spans="1:5">
      <c r="A3018" s="18">
        <v>40914</v>
      </c>
      <c r="B3018" s="2">
        <v>3.6667999999999998</v>
      </c>
      <c r="C3018" s="3">
        <v>3.6941999999999999</v>
      </c>
      <c r="D3018" s="37">
        <v>3.6120000000000001</v>
      </c>
      <c r="E3018"/>
    </row>
    <row r="3019" spans="1:5">
      <c r="A3019" s="18">
        <v>40917</v>
      </c>
      <c r="B3019" s="2">
        <v>3.6621999999999999</v>
      </c>
      <c r="C3019" s="3">
        <v>3.7149000000000001</v>
      </c>
      <c r="E3019"/>
    </row>
    <row r="3020" spans="1:5">
      <c r="A3020" s="18">
        <v>40918</v>
      </c>
      <c r="B3020" s="2">
        <v>3.6714000000000002</v>
      </c>
      <c r="C3020" s="3">
        <v>3.7004999999999999</v>
      </c>
      <c r="E3020"/>
    </row>
    <row r="3021" spans="1:5">
      <c r="A3021" s="18">
        <v>40919</v>
      </c>
      <c r="B3021" s="2">
        <v>3.7037</v>
      </c>
      <c r="C3021" s="3">
        <v>3.7235999999999998</v>
      </c>
      <c r="E3021"/>
    </row>
    <row r="3022" spans="1:5">
      <c r="A3022" s="18">
        <v>40920</v>
      </c>
      <c r="B3022" s="2">
        <v>3.694</v>
      </c>
      <c r="C3022" s="3">
        <v>3.7406999999999999</v>
      </c>
      <c r="E3022"/>
    </row>
    <row r="3023" spans="1:5">
      <c r="A3023" s="18">
        <v>40921</v>
      </c>
      <c r="B3023" s="2">
        <v>3.7014999999999998</v>
      </c>
      <c r="C3023" s="3">
        <v>3.7290999999999999</v>
      </c>
      <c r="E3023"/>
    </row>
    <row r="3024" spans="1:5">
      <c r="A3024" s="18">
        <v>40924</v>
      </c>
      <c r="B3024" s="2">
        <v>3.6806999999999999</v>
      </c>
      <c r="C3024" s="3">
        <v>3.7084000000000001</v>
      </c>
      <c r="E3024"/>
    </row>
    <row r="3025" spans="1:5">
      <c r="A3025" s="18">
        <v>40925</v>
      </c>
      <c r="B3025" s="2">
        <v>3.6756000000000002</v>
      </c>
      <c r="C3025" s="3">
        <v>3.7271000000000001</v>
      </c>
      <c r="E3025"/>
    </row>
    <row r="3026" spans="1:5">
      <c r="A3026" s="18">
        <v>40926</v>
      </c>
      <c r="B3026" s="2">
        <v>3.6375999999999999</v>
      </c>
      <c r="C3026" s="3">
        <v>3.6829999999999998</v>
      </c>
      <c r="E3026"/>
    </row>
    <row r="3027" spans="1:5">
      <c r="A3027" s="18">
        <v>40927</v>
      </c>
      <c r="B3027" s="2">
        <v>3.6442999999999999</v>
      </c>
      <c r="C3027" s="3">
        <v>3.6945999999999999</v>
      </c>
      <c r="E3027"/>
    </row>
    <row r="3028" spans="1:5">
      <c r="A3028" s="18">
        <v>40928</v>
      </c>
      <c r="B3028" s="2">
        <v>3.6135999999999999</v>
      </c>
      <c r="C3028" s="3">
        <v>3.6762000000000001</v>
      </c>
      <c r="E3028"/>
    </row>
    <row r="3029" spans="1:5">
      <c r="A3029" s="18">
        <v>40931</v>
      </c>
      <c r="B3029" s="2">
        <v>3.5958999999999999</v>
      </c>
      <c r="C3029" s="3">
        <v>3.6476000000000002</v>
      </c>
      <c r="E3029"/>
    </row>
    <row r="3030" spans="1:5">
      <c r="A3030" s="18">
        <v>40932</v>
      </c>
      <c r="B3030" s="2">
        <v>3.5912000000000002</v>
      </c>
      <c r="C3030" s="3">
        <v>3.63</v>
      </c>
      <c r="E3030"/>
    </row>
    <row r="3031" spans="1:5">
      <c r="A3031" s="18">
        <v>40933</v>
      </c>
      <c r="B3031" s="2">
        <v>3.5819000000000001</v>
      </c>
      <c r="C3031" s="3">
        <v>3.6196000000000002</v>
      </c>
      <c r="E3031"/>
    </row>
    <row r="3032" spans="1:5">
      <c r="A3032" s="18">
        <v>40934</v>
      </c>
      <c r="B3032" s="2">
        <v>3.5707</v>
      </c>
      <c r="C3032" s="3">
        <v>3.6089000000000002</v>
      </c>
      <c r="E3032"/>
    </row>
    <row r="3033" spans="1:5">
      <c r="A3033" s="18">
        <v>40935</v>
      </c>
      <c r="B3033" s="2">
        <v>3.5545</v>
      </c>
      <c r="C3033" s="3">
        <v>3.5794000000000001</v>
      </c>
      <c r="E3033"/>
    </row>
    <row r="3034" spans="1:5">
      <c r="A3034" s="18">
        <v>40938</v>
      </c>
      <c r="B3034" s="2">
        <v>3.5453000000000001</v>
      </c>
      <c r="C3034" s="3">
        <v>3.5886</v>
      </c>
      <c r="E3034"/>
    </row>
    <row r="3035" spans="1:5">
      <c r="A3035" s="18">
        <v>40939</v>
      </c>
      <c r="B3035" s="2">
        <v>3.5146999999999999</v>
      </c>
      <c r="C3035" s="3">
        <v>3.5861999999999998</v>
      </c>
      <c r="E3035"/>
    </row>
    <row r="3036" spans="1:5">
      <c r="A3036" s="18">
        <v>40940</v>
      </c>
      <c r="B3036" s="2">
        <v>3.4965999999999999</v>
      </c>
      <c r="C3036" s="3">
        <v>3.5386000000000002</v>
      </c>
      <c r="E3036"/>
    </row>
    <row r="3037" spans="1:5">
      <c r="A3037" s="18">
        <v>40941</v>
      </c>
      <c r="B3037" s="2">
        <v>3.5335000000000001</v>
      </c>
      <c r="C3037" s="3">
        <v>3.5444</v>
      </c>
      <c r="E3037"/>
    </row>
    <row r="3038" spans="1:5">
      <c r="A3038" s="18">
        <v>40942</v>
      </c>
      <c r="B3038" s="2">
        <v>3.5053999999999998</v>
      </c>
      <c r="C3038" s="3">
        <v>3.5693999999999999</v>
      </c>
      <c r="E3038"/>
    </row>
    <row r="3039" spans="1:5">
      <c r="A3039" s="18">
        <v>40945</v>
      </c>
      <c r="B3039" s="2">
        <v>3.4824000000000002</v>
      </c>
      <c r="C3039" s="3">
        <v>3.5341999999999998</v>
      </c>
      <c r="E3039"/>
    </row>
    <row r="3040" spans="1:5">
      <c r="A3040" s="18">
        <v>40946</v>
      </c>
      <c r="B3040" s="2">
        <v>3.4861</v>
      </c>
      <c r="C3040" s="3">
        <v>3.5150000000000001</v>
      </c>
      <c r="E3040"/>
    </row>
    <row r="3041" spans="1:5">
      <c r="A3041" s="18">
        <v>40947</v>
      </c>
      <c r="B3041" s="2">
        <v>3.4784000000000002</v>
      </c>
      <c r="C3041" s="3">
        <v>3.5122</v>
      </c>
      <c r="E3041"/>
    </row>
    <row r="3042" spans="1:5">
      <c r="A3042" s="18">
        <v>40948</v>
      </c>
      <c r="B3042" s="2">
        <v>3.4695</v>
      </c>
      <c r="C3042" s="3">
        <v>3.4921000000000002</v>
      </c>
      <c r="E3042"/>
    </row>
    <row r="3043" spans="1:5">
      <c r="A3043" s="18">
        <v>40949</v>
      </c>
      <c r="B3043" s="2">
        <v>3.4632999999999998</v>
      </c>
      <c r="C3043" s="3">
        <v>3.4927000000000001</v>
      </c>
      <c r="E3043"/>
    </row>
    <row r="3044" spans="1:5">
      <c r="A3044" s="18">
        <v>40952</v>
      </c>
      <c r="B3044" s="2">
        <v>3.4430999999999998</v>
      </c>
      <c r="C3044" s="3">
        <v>3.4820000000000002</v>
      </c>
      <c r="E3044"/>
    </row>
    <row r="3045" spans="1:5">
      <c r="A3045" s="18">
        <v>40953</v>
      </c>
      <c r="B3045" s="2">
        <v>3.4506999999999999</v>
      </c>
      <c r="C3045" s="3">
        <v>3.4842</v>
      </c>
      <c r="E3045"/>
    </row>
    <row r="3046" spans="1:5">
      <c r="A3046" s="18">
        <v>40954</v>
      </c>
      <c r="B3046" s="2">
        <v>3.4752000000000001</v>
      </c>
      <c r="C3046" s="3">
        <v>3.4983</v>
      </c>
      <c r="E3046"/>
    </row>
    <row r="3047" spans="1:5">
      <c r="A3047" s="18">
        <v>40955</v>
      </c>
      <c r="B3047" s="2">
        <v>3.4691999999999998</v>
      </c>
      <c r="C3047" s="3">
        <v>3.5133000000000001</v>
      </c>
      <c r="E3047"/>
    </row>
    <row r="3048" spans="1:5">
      <c r="A3048" s="18">
        <v>40956</v>
      </c>
      <c r="B3048" s="2">
        <v>3.4701</v>
      </c>
      <c r="C3048" s="3">
        <v>3.4994999999999998</v>
      </c>
      <c r="E3048"/>
    </row>
    <row r="3049" spans="1:5">
      <c r="A3049" s="18">
        <v>40959</v>
      </c>
      <c r="B3049" s="2">
        <v>3.4523000000000001</v>
      </c>
      <c r="C3049" s="3">
        <v>3.4971000000000001</v>
      </c>
      <c r="E3049"/>
    </row>
    <row r="3050" spans="1:5">
      <c r="A3050" s="18">
        <v>40960</v>
      </c>
      <c r="B3050" s="2">
        <v>3.5026999999999999</v>
      </c>
      <c r="C3050" s="3">
        <v>3.5049999999999999</v>
      </c>
      <c r="E3050"/>
    </row>
    <row r="3051" spans="1:5">
      <c r="A3051" s="18">
        <v>40961</v>
      </c>
      <c r="B3051" s="2">
        <v>3.4653999999999998</v>
      </c>
      <c r="C3051" s="3">
        <v>3.5316000000000001</v>
      </c>
      <c r="E3051"/>
    </row>
    <row r="3052" spans="1:5">
      <c r="A3052" s="18">
        <v>40962</v>
      </c>
      <c r="B3052" s="2">
        <v>3.4565000000000001</v>
      </c>
      <c r="C3052" s="3">
        <v>3.4956</v>
      </c>
      <c r="E3052"/>
    </row>
    <row r="3053" spans="1:5">
      <c r="A3053" s="18">
        <v>40963</v>
      </c>
      <c r="B3053" s="2">
        <v>3.4546999999999999</v>
      </c>
      <c r="C3053" s="3">
        <v>3.4908999999999999</v>
      </c>
      <c r="E3053"/>
    </row>
    <row r="3054" spans="1:5">
      <c r="A3054" s="18">
        <v>40966</v>
      </c>
      <c r="B3054" s="2">
        <v>3.4662999999999999</v>
      </c>
      <c r="C3054" s="3">
        <v>3.5015999999999998</v>
      </c>
      <c r="E3054"/>
    </row>
    <row r="3055" spans="1:5">
      <c r="A3055" s="18">
        <v>40967</v>
      </c>
      <c r="B3055" s="2">
        <v>3.4676</v>
      </c>
      <c r="C3055" s="3">
        <v>3.5024999999999999</v>
      </c>
      <c r="E3055"/>
    </row>
    <row r="3056" spans="1:5">
      <c r="A3056" s="18">
        <v>40968</v>
      </c>
      <c r="B3056" s="2">
        <v>3.4542999999999999</v>
      </c>
      <c r="C3056" s="3">
        <v>3.5022000000000002</v>
      </c>
      <c r="E3056"/>
    </row>
    <row r="3057" spans="1:5">
      <c r="A3057" s="18">
        <v>40969</v>
      </c>
      <c r="B3057" s="2">
        <v>3.4729999999999999</v>
      </c>
      <c r="C3057" s="3">
        <v>3.4906000000000001</v>
      </c>
      <c r="E3057"/>
    </row>
    <row r="3058" spans="1:5">
      <c r="A3058" s="18">
        <v>40970</v>
      </c>
      <c r="B3058" s="2">
        <v>3.4535</v>
      </c>
      <c r="C3058" s="3">
        <v>3.4973999999999998</v>
      </c>
      <c r="E3058"/>
    </row>
    <row r="3059" spans="1:5">
      <c r="A3059" s="18">
        <v>40973</v>
      </c>
      <c r="B3059" s="2">
        <v>3.4318</v>
      </c>
      <c r="C3059" s="3">
        <v>3.4706999999999999</v>
      </c>
      <c r="E3059"/>
    </row>
    <row r="3060" spans="1:5">
      <c r="A3060" s="18">
        <v>40974</v>
      </c>
      <c r="B3060" s="2">
        <v>3.4178000000000002</v>
      </c>
      <c r="C3060" s="3">
        <v>3.4411999999999998</v>
      </c>
      <c r="E3060"/>
    </row>
    <row r="3061" spans="1:5">
      <c r="A3061" s="18">
        <v>40975</v>
      </c>
      <c r="B3061" s="2">
        <v>3.4119000000000002</v>
      </c>
      <c r="C3061" s="3">
        <v>3.4417</v>
      </c>
      <c r="E3061"/>
    </row>
    <row r="3062" spans="1:5">
      <c r="A3062" s="18">
        <v>40976</v>
      </c>
      <c r="B3062" s="2">
        <v>3.4289999999999998</v>
      </c>
      <c r="C3062" s="3">
        <v>3.4430000000000001</v>
      </c>
      <c r="E3062"/>
    </row>
    <row r="3063" spans="1:5">
      <c r="A3063" s="18">
        <v>40977</v>
      </c>
      <c r="B3063" s="2">
        <v>3.4472</v>
      </c>
      <c r="C3063" s="3">
        <v>3.4556</v>
      </c>
      <c r="E3063"/>
    </row>
    <row r="3064" spans="1:5">
      <c r="A3064" s="18">
        <v>40980</v>
      </c>
      <c r="B3064" s="2">
        <v>3.4491999999999998</v>
      </c>
      <c r="C3064" s="3">
        <v>3.4899</v>
      </c>
      <c r="E3064"/>
    </row>
    <row r="3065" spans="1:5">
      <c r="A3065" s="18">
        <v>40981</v>
      </c>
      <c r="B3065" s="2">
        <v>3.4224000000000001</v>
      </c>
      <c r="C3065" s="3">
        <v>3.4948999999999999</v>
      </c>
      <c r="E3065"/>
    </row>
    <row r="3066" spans="1:5">
      <c r="A3066" s="18">
        <v>40982</v>
      </c>
      <c r="B3066" s="2">
        <v>3.4125000000000001</v>
      </c>
      <c r="C3066" s="3">
        <v>3.4456000000000002</v>
      </c>
      <c r="E3066"/>
    </row>
    <row r="3067" spans="1:5">
      <c r="A3067" s="18">
        <v>40983</v>
      </c>
      <c r="B3067" s="2">
        <v>3.4055</v>
      </c>
      <c r="C3067" s="3">
        <v>3.4371999999999998</v>
      </c>
      <c r="E3067"/>
    </row>
    <row r="3068" spans="1:5">
      <c r="A3068" s="18">
        <v>40984</v>
      </c>
      <c r="B3068" s="2">
        <v>3.4102999999999999</v>
      </c>
      <c r="C3068" s="3">
        <v>3.4502000000000002</v>
      </c>
      <c r="E3068"/>
    </row>
    <row r="3069" spans="1:5">
      <c r="A3069" s="18">
        <v>40987</v>
      </c>
      <c r="B3069" s="2">
        <v>3.4195000000000002</v>
      </c>
      <c r="C3069" s="3">
        <v>3.4622999999999999</v>
      </c>
      <c r="E3069"/>
    </row>
    <row r="3070" spans="1:5">
      <c r="A3070" s="18">
        <v>40988</v>
      </c>
      <c r="B3070" s="2">
        <v>3.4209999999999998</v>
      </c>
      <c r="C3070" s="3">
        <v>3.4594999999999998</v>
      </c>
      <c r="E3070"/>
    </row>
    <row r="3071" spans="1:5">
      <c r="A3071" s="18">
        <v>40989</v>
      </c>
      <c r="B3071" s="2">
        <v>3.4260000000000002</v>
      </c>
      <c r="C3071" s="3">
        <v>3.4531999999999998</v>
      </c>
      <c r="E3071"/>
    </row>
    <row r="3072" spans="1:5">
      <c r="A3072" s="18">
        <v>40990</v>
      </c>
      <c r="B3072" s="2">
        <v>3.4205000000000001</v>
      </c>
      <c r="C3072" s="3">
        <v>3.4559000000000002</v>
      </c>
      <c r="E3072"/>
    </row>
    <row r="3073" spans="1:5">
      <c r="A3073" s="18">
        <v>40991</v>
      </c>
      <c r="B3073" s="2">
        <v>3.4220999999999999</v>
      </c>
      <c r="C3073" s="3">
        <v>3.4352999999999998</v>
      </c>
      <c r="E3073"/>
    </row>
    <row r="3074" spans="1:5">
      <c r="A3074" s="18">
        <v>40994</v>
      </c>
      <c r="B3074" s="2">
        <v>3.4306000000000001</v>
      </c>
      <c r="C3074" s="3">
        <v>3.4678</v>
      </c>
      <c r="E3074"/>
    </row>
    <row r="3075" spans="1:5">
      <c r="A3075" s="18">
        <v>40995</v>
      </c>
      <c r="B3075" s="2">
        <v>3.4588000000000001</v>
      </c>
      <c r="C3075" s="3">
        <v>3.4826999999999999</v>
      </c>
      <c r="E3075"/>
    </row>
    <row r="3076" spans="1:5">
      <c r="A3076" s="18">
        <v>40996</v>
      </c>
      <c r="B3076" s="2">
        <v>3.4548000000000001</v>
      </c>
      <c r="C3076" s="3">
        <v>3.4916</v>
      </c>
      <c r="E3076"/>
    </row>
    <row r="3077" spans="1:5">
      <c r="A3077" s="18">
        <v>40997</v>
      </c>
      <c r="B3077" s="2">
        <v>3.4359999999999999</v>
      </c>
      <c r="C3077" s="3">
        <v>3.4811999999999999</v>
      </c>
      <c r="E3077"/>
    </row>
    <row r="3078" spans="1:5">
      <c r="A3078" s="18">
        <v>40998</v>
      </c>
      <c r="B3078" s="2">
        <v>3.4236</v>
      </c>
      <c r="C3078" s="3">
        <v>3.4605000000000001</v>
      </c>
      <c r="E3078"/>
    </row>
    <row r="3079" spans="1:5">
      <c r="A3079" s="18">
        <v>41001</v>
      </c>
      <c r="B3079" s="2">
        <v>3.4415</v>
      </c>
      <c r="C3079" s="3">
        <v>3.4746999999999999</v>
      </c>
      <c r="E3079"/>
    </row>
    <row r="3080" spans="1:5">
      <c r="A3080" s="18">
        <v>41002</v>
      </c>
      <c r="B3080" s="2">
        <v>3.4510000000000001</v>
      </c>
      <c r="C3080" s="3">
        <v>3.4853999999999998</v>
      </c>
      <c r="E3080"/>
    </row>
    <row r="3081" spans="1:5">
      <c r="A3081" s="18">
        <v>41003</v>
      </c>
      <c r="B3081" s="2">
        <v>3.4540000000000002</v>
      </c>
      <c r="C3081" s="3">
        <v>3.4889000000000001</v>
      </c>
      <c r="E3081"/>
    </row>
    <row r="3082" spans="1:5">
      <c r="A3082" s="18">
        <v>41004</v>
      </c>
      <c r="B3082" s="2">
        <v>3.4401000000000002</v>
      </c>
      <c r="C3082" s="3">
        <v>3.4956999999999998</v>
      </c>
      <c r="E3082"/>
    </row>
    <row r="3083" spans="1:5">
      <c r="A3083" s="18">
        <v>41009</v>
      </c>
      <c r="B3083" s="2">
        <v>3.4335</v>
      </c>
      <c r="C3083" s="3">
        <v>3.4716999999999998</v>
      </c>
      <c r="E3083"/>
    </row>
    <row r="3084" spans="1:5">
      <c r="A3084" s="18">
        <v>41010</v>
      </c>
      <c r="B3084" s="2">
        <v>3.4449000000000001</v>
      </c>
      <c r="C3084" s="3">
        <v>3.4670999999999998</v>
      </c>
      <c r="E3084"/>
    </row>
    <row r="3085" spans="1:5">
      <c r="A3085" s="18">
        <v>41011</v>
      </c>
      <c r="B3085" s="2">
        <v>3.4525999999999999</v>
      </c>
      <c r="C3085" s="3">
        <v>3.4813000000000001</v>
      </c>
      <c r="E3085"/>
    </row>
    <row r="3086" spans="1:5">
      <c r="A3086" s="18">
        <v>41012</v>
      </c>
      <c r="B3086" s="2">
        <v>3.4584000000000001</v>
      </c>
      <c r="C3086" s="3">
        <v>3.4916</v>
      </c>
      <c r="E3086"/>
    </row>
    <row r="3087" spans="1:5">
      <c r="A3087" s="18">
        <v>41015</v>
      </c>
      <c r="B3087" s="2">
        <v>3.4731999999999998</v>
      </c>
      <c r="C3087" s="3">
        <v>3.4929999999999999</v>
      </c>
      <c r="E3087"/>
    </row>
    <row r="3088" spans="1:5">
      <c r="A3088" s="18">
        <v>41016</v>
      </c>
      <c r="B3088" s="2">
        <v>3.4965999999999999</v>
      </c>
      <c r="C3088" s="3">
        <v>3.5196999999999998</v>
      </c>
      <c r="E3088"/>
    </row>
    <row r="3089" spans="1:5">
      <c r="A3089" s="18">
        <v>41017</v>
      </c>
      <c r="B3089" s="2">
        <v>3.4727999999999999</v>
      </c>
      <c r="C3089" s="3">
        <v>3.5211999999999999</v>
      </c>
      <c r="E3089"/>
    </row>
    <row r="3090" spans="1:5">
      <c r="A3090" s="18">
        <v>41018</v>
      </c>
      <c r="B3090" s="2">
        <v>3.4765000000000001</v>
      </c>
      <c r="C3090" s="3">
        <v>3.5019999999999998</v>
      </c>
      <c r="E3090"/>
    </row>
    <row r="3091" spans="1:5">
      <c r="A3091" s="18">
        <v>41019</v>
      </c>
      <c r="B3091" s="2">
        <v>3.4940000000000002</v>
      </c>
      <c r="C3091" s="3">
        <v>3.5129000000000001</v>
      </c>
      <c r="E3091"/>
    </row>
    <row r="3092" spans="1:5">
      <c r="A3092" s="18">
        <v>41022</v>
      </c>
      <c r="B3092" s="2">
        <v>3.4872000000000001</v>
      </c>
      <c r="C3092" s="3">
        <v>3.5238</v>
      </c>
      <c r="E3092"/>
    </row>
    <row r="3093" spans="1:5">
      <c r="A3093" s="18">
        <v>41023</v>
      </c>
      <c r="B3093" s="2">
        <v>3.4738000000000002</v>
      </c>
      <c r="C3093" s="3">
        <v>3.5152999999999999</v>
      </c>
      <c r="E3093"/>
    </row>
    <row r="3094" spans="1:5">
      <c r="A3094" s="18">
        <v>41024</v>
      </c>
      <c r="B3094" s="2">
        <v>3.4836999999999998</v>
      </c>
      <c r="C3094" s="3">
        <v>3.5145</v>
      </c>
      <c r="E3094"/>
    </row>
    <row r="3095" spans="1:5">
      <c r="A3095" s="18">
        <v>41025</v>
      </c>
      <c r="B3095" s="2">
        <v>3.4853000000000001</v>
      </c>
      <c r="C3095" s="3">
        <v>3.5165000000000002</v>
      </c>
      <c r="E3095"/>
    </row>
    <row r="3096" spans="1:5">
      <c r="A3096" s="18">
        <v>41026</v>
      </c>
      <c r="B3096" s="2">
        <v>3.4990999999999999</v>
      </c>
      <c r="C3096" s="3">
        <v>3.5234000000000001</v>
      </c>
      <c r="E3096"/>
    </row>
    <row r="3097" spans="1:5">
      <c r="A3097" s="18">
        <v>41029</v>
      </c>
      <c r="B3097" s="2">
        <v>3.4992000000000001</v>
      </c>
      <c r="C3097" s="3">
        <v>3.5333999999999999</v>
      </c>
      <c r="E3097"/>
    </row>
    <row r="3098" spans="1:5">
      <c r="A3098" s="18">
        <v>41030</v>
      </c>
      <c r="B3098" s="2">
        <v>3.4841000000000002</v>
      </c>
      <c r="C3098" s="3">
        <v>3.5358000000000001</v>
      </c>
      <c r="E3098"/>
    </row>
    <row r="3099" spans="1:5">
      <c r="A3099" s="18">
        <v>41031</v>
      </c>
      <c r="B3099" s="2">
        <v>3.4809000000000001</v>
      </c>
      <c r="C3099" s="3">
        <v>3.5129000000000001</v>
      </c>
      <c r="E3099"/>
    </row>
    <row r="3100" spans="1:5">
      <c r="A3100" s="18">
        <v>41032</v>
      </c>
      <c r="B3100" s="2">
        <v>3.4820000000000002</v>
      </c>
      <c r="C3100" s="3">
        <v>3.5099</v>
      </c>
      <c r="E3100"/>
    </row>
    <row r="3101" spans="1:5">
      <c r="A3101" s="18">
        <v>41033</v>
      </c>
      <c r="B3101" s="2">
        <v>3.4731000000000001</v>
      </c>
      <c r="C3101" s="3">
        <v>3.5179999999999998</v>
      </c>
      <c r="E3101"/>
    </row>
    <row r="3102" spans="1:5">
      <c r="A3102" s="18">
        <v>41037</v>
      </c>
      <c r="B3102" s="2">
        <v>3.4624999999999999</v>
      </c>
      <c r="C3102" s="3">
        <v>3.5078</v>
      </c>
      <c r="E3102"/>
    </row>
    <row r="3103" spans="1:5">
      <c r="A3103" s="18">
        <v>41038</v>
      </c>
      <c r="B3103" s="2">
        <v>3.4861</v>
      </c>
      <c r="C3103" s="3">
        <v>3.4971000000000001</v>
      </c>
      <c r="E3103"/>
    </row>
    <row r="3104" spans="1:5">
      <c r="A3104" s="18">
        <v>41039</v>
      </c>
      <c r="B3104" s="2">
        <v>3.4958999999999998</v>
      </c>
      <c r="C3104" s="3">
        <v>3.5209999999999999</v>
      </c>
      <c r="E3104"/>
    </row>
    <row r="3105" spans="1:5">
      <c r="A3105" s="18">
        <v>41040</v>
      </c>
      <c r="B3105" s="2">
        <v>3.4929999999999999</v>
      </c>
      <c r="C3105" s="3">
        <v>3.5217000000000001</v>
      </c>
      <c r="E3105"/>
    </row>
    <row r="3106" spans="1:5">
      <c r="A3106" s="18">
        <v>41043</v>
      </c>
      <c r="B3106" s="2">
        <v>3.5013999999999998</v>
      </c>
      <c r="C3106" s="3">
        <v>3.5318999999999998</v>
      </c>
      <c r="E3106"/>
    </row>
    <row r="3107" spans="1:5">
      <c r="A3107" s="18">
        <v>41044</v>
      </c>
      <c r="B3107" s="2">
        <v>3.5286</v>
      </c>
      <c r="C3107" s="3">
        <v>3.5497999999999998</v>
      </c>
      <c r="E3107"/>
    </row>
    <row r="3108" spans="1:5">
      <c r="A3108" s="18">
        <v>41045</v>
      </c>
      <c r="B3108" s="2">
        <v>3.5312999999999999</v>
      </c>
      <c r="C3108" s="3">
        <v>3.5541999999999998</v>
      </c>
      <c r="E3108"/>
    </row>
    <row r="3109" spans="1:5">
      <c r="A3109" s="18">
        <v>41046</v>
      </c>
      <c r="B3109" s="2">
        <v>3.5808</v>
      </c>
      <c r="C3109" s="3">
        <v>3.5758000000000001</v>
      </c>
      <c r="E3109"/>
    </row>
    <row r="3110" spans="1:5">
      <c r="A3110" s="18">
        <v>41047</v>
      </c>
      <c r="B3110" s="2">
        <v>3.5931999999999999</v>
      </c>
      <c r="C3110" s="3">
        <v>3.6190000000000002</v>
      </c>
      <c r="E3110"/>
    </row>
    <row r="3111" spans="1:5">
      <c r="A3111" s="18">
        <v>41050</v>
      </c>
      <c r="B3111" s="2">
        <v>3.6371000000000002</v>
      </c>
      <c r="C3111" s="3">
        <v>3.6642999999999999</v>
      </c>
      <c r="E3111"/>
    </row>
    <row r="3112" spans="1:5">
      <c r="A3112" s="18">
        <v>41051</v>
      </c>
      <c r="B3112" s="2">
        <v>3.621</v>
      </c>
      <c r="C3112" s="3">
        <v>3.6528</v>
      </c>
      <c r="E3112"/>
    </row>
    <row r="3113" spans="1:5">
      <c r="A3113" s="18">
        <v>41052</v>
      </c>
      <c r="B3113" s="2">
        <v>3.6371000000000002</v>
      </c>
      <c r="C3113" s="3">
        <v>3.6558000000000002</v>
      </c>
      <c r="E3113"/>
    </row>
    <row r="3114" spans="1:5">
      <c r="A3114" s="18">
        <v>41053</v>
      </c>
      <c r="B3114" s="2">
        <v>3.6070000000000002</v>
      </c>
      <c r="C3114" s="3">
        <v>3.6423000000000001</v>
      </c>
      <c r="E3114"/>
    </row>
    <row r="3115" spans="1:5">
      <c r="A3115" s="18">
        <v>41054</v>
      </c>
      <c r="B3115" s="2">
        <v>3.5973000000000002</v>
      </c>
      <c r="C3115" s="3">
        <v>3.6429999999999998</v>
      </c>
      <c r="E3115"/>
    </row>
    <row r="3116" spans="1:5">
      <c r="A3116" s="18">
        <v>41057</v>
      </c>
      <c r="B3116" s="2">
        <v>3.6284999999999998</v>
      </c>
      <c r="C3116" s="3">
        <v>3.6404999999999998</v>
      </c>
      <c r="E3116"/>
    </row>
    <row r="3117" spans="1:5">
      <c r="A3117" s="18">
        <v>41058</v>
      </c>
      <c r="B3117" s="2">
        <v>3.6356999999999999</v>
      </c>
      <c r="C3117" s="3">
        <v>3.6695000000000002</v>
      </c>
      <c r="E3117"/>
    </row>
    <row r="3118" spans="1:5">
      <c r="A3118" s="18">
        <v>41059</v>
      </c>
      <c r="B3118" s="2">
        <v>3.6206</v>
      </c>
      <c r="C3118" s="3">
        <v>3.6541999999999999</v>
      </c>
      <c r="E3118"/>
    </row>
    <row r="3119" spans="1:5">
      <c r="A3119" s="18">
        <v>41060</v>
      </c>
      <c r="B3119" s="2">
        <v>3.6126</v>
      </c>
      <c r="C3119" s="3">
        <v>3.6667999999999998</v>
      </c>
      <c r="E3119"/>
    </row>
    <row r="3120" spans="1:5">
      <c r="A3120" s="18">
        <v>41061</v>
      </c>
      <c r="B3120" s="2">
        <v>3.6202999999999999</v>
      </c>
      <c r="C3120" s="3">
        <v>3.6513</v>
      </c>
      <c r="E3120"/>
    </row>
    <row r="3121" spans="1:5">
      <c r="A3121" s="18">
        <v>41066</v>
      </c>
      <c r="B3121" s="2">
        <v>3.6410999999999998</v>
      </c>
      <c r="C3121" s="3">
        <v>3.6623999999999999</v>
      </c>
      <c r="E3121"/>
    </row>
    <row r="3122" spans="1:5">
      <c r="A3122" s="18">
        <v>41067</v>
      </c>
      <c r="B3122" s="2">
        <v>3.6545000000000001</v>
      </c>
      <c r="C3122" s="3">
        <v>3.6957</v>
      </c>
      <c r="E3122"/>
    </row>
    <row r="3123" spans="1:5">
      <c r="A3123" s="18">
        <v>41068</v>
      </c>
      <c r="B3123" s="2">
        <v>3.6743000000000001</v>
      </c>
      <c r="C3123" s="3">
        <v>3.7128000000000001</v>
      </c>
      <c r="E3123"/>
    </row>
    <row r="3124" spans="1:5">
      <c r="A3124" s="18">
        <v>41071</v>
      </c>
      <c r="B3124" s="2">
        <v>3.6650999999999998</v>
      </c>
      <c r="C3124" s="3">
        <v>3.7040999999999999</v>
      </c>
      <c r="E3124"/>
    </row>
    <row r="3125" spans="1:5">
      <c r="A3125" s="18">
        <v>41072</v>
      </c>
      <c r="B3125" s="2">
        <v>3.657</v>
      </c>
      <c r="C3125" s="3">
        <v>3.6960000000000002</v>
      </c>
      <c r="E3125"/>
    </row>
    <row r="3126" spans="1:5">
      <c r="A3126" s="18">
        <v>41073</v>
      </c>
      <c r="B3126" s="2">
        <v>3.6158999999999999</v>
      </c>
      <c r="C3126" s="3">
        <v>3.6722999999999999</v>
      </c>
      <c r="E3126"/>
    </row>
    <row r="3127" spans="1:5">
      <c r="A3127" s="18">
        <v>41074</v>
      </c>
      <c r="B3127" s="2">
        <v>3.5870000000000002</v>
      </c>
      <c r="C3127" s="3">
        <v>3.6375000000000002</v>
      </c>
      <c r="E3127"/>
    </row>
    <row r="3128" spans="1:5">
      <c r="A3128" s="18">
        <v>41075</v>
      </c>
      <c r="B3128" s="2">
        <v>3.5733999999999999</v>
      </c>
      <c r="C3128" s="3">
        <v>3.6229</v>
      </c>
      <c r="E3128"/>
    </row>
    <row r="3129" spans="1:5">
      <c r="A3129" s="18">
        <v>41078</v>
      </c>
      <c r="B3129" s="2">
        <v>3.5987</v>
      </c>
      <c r="C3129" s="3">
        <v>3.6137999999999999</v>
      </c>
      <c r="E3129"/>
    </row>
    <row r="3130" spans="1:5">
      <c r="A3130" s="18">
        <v>41079</v>
      </c>
      <c r="B3130" s="2">
        <v>3.6057000000000001</v>
      </c>
      <c r="C3130" s="3">
        <v>3.6463000000000001</v>
      </c>
      <c r="E3130"/>
    </row>
    <row r="3131" spans="1:5">
      <c r="A3131" s="18">
        <v>41080</v>
      </c>
      <c r="B3131" s="2">
        <v>3.5977000000000001</v>
      </c>
      <c r="C3131" s="3">
        <v>3.6412</v>
      </c>
      <c r="E3131"/>
    </row>
    <row r="3132" spans="1:5">
      <c r="A3132" s="18">
        <v>41081</v>
      </c>
      <c r="B3132" s="2">
        <v>3.5739999999999998</v>
      </c>
      <c r="C3132" s="3">
        <v>3.6288999999999998</v>
      </c>
      <c r="E3132"/>
    </row>
    <row r="3133" spans="1:5">
      <c r="A3133" s="18">
        <v>41082</v>
      </c>
      <c r="B3133" s="2">
        <v>3.5535999999999999</v>
      </c>
      <c r="C3133" s="3">
        <v>3.6032999999999999</v>
      </c>
      <c r="E3133"/>
    </row>
    <row r="3134" spans="1:5">
      <c r="A3134" s="18">
        <v>41085</v>
      </c>
      <c r="B3134" s="2">
        <v>3.5586000000000002</v>
      </c>
      <c r="C3134" s="3">
        <v>3.5991</v>
      </c>
      <c r="E3134"/>
    </row>
    <row r="3135" spans="1:5">
      <c r="A3135" s="18">
        <v>41086</v>
      </c>
      <c r="B3135" s="2">
        <v>3.5396999999999998</v>
      </c>
      <c r="C3135" s="3">
        <v>3.5728</v>
      </c>
      <c r="E3135"/>
    </row>
    <row r="3136" spans="1:5">
      <c r="A3136" s="18">
        <v>41087</v>
      </c>
      <c r="B3136" s="2">
        <v>3.5459000000000001</v>
      </c>
      <c r="C3136" s="3">
        <v>3.5630000000000002</v>
      </c>
      <c r="E3136"/>
    </row>
    <row r="3137" spans="1:5">
      <c r="A3137" s="18">
        <v>41088</v>
      </c>
      <c r="B3137" s="2">
        <v>3.5564</v>
      </c>
      <c r="C3137" s="3">
        <v>3.5813999999999999</v>
      </c>
      <c r="E3137"/>
    </row>
    <row r="3138" spans="1:5">
      <c r="A3138" s="18">
        <v>41089</v>
      </c>
      <c r="B3138" s="2">
        <v>3.5510999999999999</v>
      </c>
      <c r="C3138" s="3">
        <v>3.5808</v>
      </c>
      <c r="E3138"/>
    </row>
    <row r="3139" spans="1:5">
      <c r="A3139" s="18">
        <v>41092</v>
      </c>
      <c r="B3139" s="2">
        <v>3.5463</v>
      </c>
      <c r="C3139" s="3">
        <v>3.5821000000000001</v>
      </c>
      <c r="E3139"/>
    </row>
    <row r="3140" spans="1:5">
      <c r="A3140" s="18">
        <v>41093</v>
      </c>
      <c r="B3140" s="2">
        <v>3.5387</v>
      </c>
      <c r="C3140" s="3">
        <v>3.5766</v>
      </c>
      <c r="E3140"/>
    </row>
    <row r="3141" spans="1:5">
      <c r="A3141" s="18">
        <v>41094</v>
      </c>
      <c r="B3141" s="2">
        <v>3.5605000000000002</v>
      </c>
      <c r="C3141" s="3">
        <v>3.5773999999999999</v>
      </c>
      <c r="E3141"/>
    </row>
    <row r="3142" spans="1:5">
      <c r="A3142" s="18">
        <v>41095</v>
      </c>
      <c r="B3142" s="2">
        <v>3.5476999999999999</v>
      </c>
      <c r="C3142" s="3">
        <v>3.6017000000000001</v>
      </c>
      <c r="E3142"/>
    </row>
    <row r="3143" spans="1:5">
      <c r="A3143" s="18">
        <v>41096</v>
      </c>
      <c r="B3143" s="2">
        <v>3.5217000000000001</v>
      </c>
      <c r="C3143" s="3">
        <v>3.5609000000000002</v>
      </c>
      <c r="E3143"/>
    </row>
    <row r="3144" spans="1:5">
      <c r="A3144" s="18">
        <v>41099</v>
      </c>
      <c r="B3144" s="2">
        <v>3.5051999999999999</v>
      </c>
      <c r="C3144" s="3">
        <v>3.5455000000000001</v>
      </c>
      <c r="E3144"/>
    </row>
    <row r="3145" spans="1:5">
      <c r="A3145" s="18">
        <v>41100</v>
      </c>
      <c r="B3145" s="2">
        <v>3.5005000000000002</v>
      </c>
      <c r="C3145" s="3">
        <v>3.5251000000000001</v>
      </c>
      <c r="E3145"/>
    </row>
    <row r="3146" spans="1:5">
      <c r="A3146" s="18">
        <v>41101</v>
      </c>
      <c r="B3146" s="2">
        <v>3.5142000000000002</v>
      </c>
      <c r="C3146" s="3">
        <v>3.5411999999999999</v>
      </c>
      <c r="E3146"/>
    </row>
    <row r="3147" spans="1:5">
      <c r="A3147" s="18">
        <v>41102</v>
      </c>
      <c r="B3147" s="2">
        <v>3.5118999999999998</v>
      </c>
      <c r="C3147" s="3">
        <v>3.544</v>
      </c>
      <c r="E3147"/>
    </row>
    <row r="3148" spans="1:5">
      <c r="A3148" s="18">
        <v>41103</v>
      </c>
      <c r="B3148" s="2">
        <v>3.5305</v>
      </c>
      <c r="C3148" s="3">
        <v>3.5531999999999999</v>
      </c>
      <c r="E3148"/>
    </row>
    <row r="3149" spans="1:5">
      <c r="A3149" s="18">
        <v>41106</v>
      </c>
      <c r="B3149" s="2">
        <v>3.5004</v>
      </c>
      <c r="C3149" s="3">
        <v>3.5581</v>
      </c>
      <c r="E3149"/>
    </row>
    <row r="3150" spans="1:5">
      <c r="A3150" s="18">
        <v>41107</v>
      </c>
      <c r="B3150" s="2">
        <v>3.4807000000000001</v>
      </c>
      <c r="C3150" s="3">
        <v>3.5162</v>
      </c>
      <c r="E3150"/>
    </row>
    <row r="3151" spans="1:5">
      <c r="A3151" s="18">
        <v>41108</v>
      </c>
      <c r="B3151" s="2">
        <v>3.4979</v>
      </c>
      <c r="C3151" s="3">
        <v>3.5068000000000001</v>
      </c>
      <c r="E3151"/>
    </row>
    <row r="3152" spans="1:5">
      <c r="A3152" s="18">
        <v>41109</v>
      </c>
      <c r="B3152" s="2">
        <v>3.5017999999999998</v>
      </c>
      <c r="C3152" s="3">
        <v>3.5345</v>
      </c>
      <c r="E3152"/>
    </row>
    <row r="3153" spans="1:5">
      <c r="A3153" s="18">
        <v>41110</v>
      </c>
      <c r="B3153" s="2">
        <v>3.4923999999999999</v>
      </c>
      <c r="C3153" s="3">
        <v>3.5312999999999999</v>
      </c>
      <c r="E3153"/>
    </row>
    <row r="3154" spans="1:5">
      <c r="A3154" s="18">
        <v>41113</v>
      </c>
      <c r="B3154" s="2">
        <v>3.4790999999999999</v>
      </c>
      <c r="C3154" s="3">
        <v>3.5196000000000001</v>
      </c>
      <c r="E3154"/>
    </row>
    <row r="3155" spans="1:5">
      <c r="A3155" s="18">
        <v>41114</v>
      </c>
      <c r="B3155" s="2">
        <v>3.4729999999999999</v>
      </c>
      <c r="C3155" s="3">
        <v>3.508</v>
      </c>
      <c r="E3155"/>
    </row>
    <row r="3156" spans="1:5">
      <c r="A3156" s="18">
        <v>41115</v>
      </c>
      <c r="B3156" s="2">
        <v>3.4630000000000001</v>
      </c>
      <c r="C3156" s="3">
        <v>3.5114000000000001</v>
      </c>
      <c r="E3156"/>
    </row>
    <row r="3157" spans="1:5">
      <c r="A3157" s="18">
        <v>41116</v>
      </c>
      <c r="B3157" s="2">
        <v>3.4662000000000002</v>
      </c>
      <c r="C3157" s="3">
        <v>3.4962</v>
      </c>
      <c r="E3157"/>
    </row>
    <row r="3158" spans="1:5">
      <c r="A3158" s="18">
        <v>41117</v>
      </c>
      <c r="B3158" s="2">
        <v>3.4809000000000001</v>
      </c>
      <c r="C3158" s="3">
        <v>3.5076999999999998</v>
      </c>
      <c r="E3158"/>
    </row>
    <row r="3159" spans="1:5">
      <c r="A3159" s="18">
        <v>41120</v>
      </c>
      <c r="B3159" s="2">
        <v>3.4990000000000001</v>
      </c>
      <c r="C3159" s="3">
        <v>3.5331000000000001</v>
      </c>
      <c r="E3159"/>
    </row>
    <row r="3160" spans="1:5">
      <c r="A3160" s="18">
        <v>41121</v>
      </c>
      <c r="B3160" s="2">
        <v>3.5043000000000002</v>
      </c>
      <c r="C3160" s="3">
        <v>3.5344000000000002</v>
      </c>
      <c r="E3160"/>
    </row>
    <row r="3161" spans="1:5">
      <c r="A3161" s="18">
        <v>41122</v>
      </c>
      <c r="B3161" s="2">
        <v>3.4847000000000001</v>
      </c>
      <c r="C3161" s="3">
        <v>3.5238999999999998</v>
      </c>
      <c r="E3161"/>
    </row>
    <row r="3162" spans="1:5">
      <c r="A3162" s="18">
        <v>41123</v>
      </c>
      <c r="B3162" s="2">
        <v>3.4523000000000001</v>
      </c>
      <c r="C3162" s="3">
        <v>3.4876</v>
      </c>
      <c r="E3162"/>
    </row>
    <row r="3163" spans="1:5">
      <c r="A3163" s="18">
        <v>41124</v>
      </c>
      <c r="B3163" s="2">
        <v>3.4474999999999998</v>
      </c>
      <c r="C3163" s="3">
        <v>3.4693999999999998</v>
      </c>
      <c r="E3163"/>
    </row>
    <row r="3164" spans="1:5">
      <c r="A3164" s="18">
        <v>41127</v>
      </c>
      <c r="B3164" s="2">
        <v>3.4205999999999999</v>
      </c>
      <c r="C3164" s="3">
        <v>3.4626999999999999</v>
      </c>
      <c r="E3164"/>
    </row>
    <row r="3165" spans="1:5">
      <c r="A3165" s="18">
        <v>41128</v>
      </c>
      <c r="B3165" s="2">
        <v>3.4253</v>
      </c>
      <c r="C3165" s="3">
        <v>3.4588999999999999</v>
      </c>
      <c r="E3165"/>
    </row>
    <row r="3166" spans="1:5">
      <c r="A3166" s="18">
        <v>41129</v>
      </c>
      <c r="B3166" s="2">
        <v>3.4161000000000001</v>
      </c>
      <c r="C3166" s="3">
        <v>3.4489000000000001</v>
      </c>
      <c r="E3166"/>
    </row>
    <row r="3167" spans="1:5">
      <c r="A3167" s="18">
        <v>41130</v>
      </c>
      <c r="B3167" s="2">
        <v>3.4108000000000001</v>
      </c>
      <c r="C3167" s="3">
        <v>3.4554</v>
      </c>
      <c r="E3167"/>
    </row>
    <row r="3168" spans="1:5">
      <c r="A3168" s="18">
        <v>41131</v>
      </c>
      <c r="B3168" s="2">
        <v>3.3708999999999998</v>
      </c>
      <c r="C3168" s="3">
        <v>3.4159000000000002</v>
      </c>
      <c r="E3168"/>
    </row>
    <row r="3169" spans="1:5">
      <c r="A3169" s="18">
        <v>41134</v>
      </c>
      <c r="B3169" s="2">
        <v>3.3675000000000002</v>
      </c>
      <c r="C3169" s="3">
        <v>3.3976000000000002</v>
      </c>
      <c r="E3169"/>
    </row>
    <row r="3170" spans="1:5">
      <c r="A3170" s="18">
        <v>41135</v>
      </c>
      <c r="B3170" s="2">
        <v>3.4074</v>
      </c>
      <c r="C3170" s="3">
        <v>3.4251999999999998</v>
      </c>
      <c r="E3170"/>
    </row>
    <row r="3171" spans="1:5">
      <c r="A3171" s="18">
        <v>41136</v>
      </c>
      <c r="B3171" s="2">
        <v>3.3816000000000002</v>
      </c>
      <c r="C3171" s="3">
        <v>3.4365000000000001</v>
      </c>
      <c r="E3171"/>
    </row>
    <row r="3172" spans="1:5">
      <c r="A3172" s="18">
        <v>41137</v>
      </c>
      <c r="B3172" s="2">
        <v>3.3948999999999998</v>
      </c>
      <c r="C3172" s="3">
        <v>3.4245000000000001</v>
      </c>
      <c r="E3172"/>
    </row>
    <row r="3173" spans="1:5">
      <c r="A3173" s="18">
        <v>41138</v>
      </c>
      <c r="B3173" s="2">
        <v>3.3988999999999998</v>
      </c>
      <c r="C3173" s="3">
        <v>3.4371999999999998</v>
      </c>
      <c r="E3173"/>
    </row>
    <row r="3174" spans="1:5">
      <c r="A3174" s="18">
        <v>41141</v>
      </c>
      <c r="B3174" s="2">
        <v>3.4047999999999998</v>
      </c>
      <c r="C3174" s="3">
        <v>3.4329999999999998</v>
      </c>
      <c r="E3174"/>
    </row>
    <row r="3175" spans="1:5">
      <c r="A3175" s="18">
        <v>41142</v>
      </c>
      <c r="B3175" s="2">
        <v>3.3997999999999999</v>
      </c>
      <c r="C3175" s="3">
        <v>3.4323999999999999</v>
      </c>
      <c r="E3175"/>
    </row>
    <row r="3176" spans="1:5">
      <c r="A3176" s="18">
        <v>41143</v>
      </c>
      <c r="B3176" s="2">
        <v>3.3868</v>
      </c>
      <c r="C3176" s="3">
        <v>3.4253999999999998</v>
      </c>
      <c r="E3176"/>
    </row>
    <row r="3177" spans="1:5">
      <c r="A3177" s="18">
        <v>41144</v>
      </c>
      <c r="B3177" s="2">
        <v>3.3871000000000002</v>
      </c>
      <c r="C3177" s="3">
        <v>3.427</v>
      </c>
      <c r="E3177"/>
    </row>
    <row r="3178" spans="1:5">
      <c r="A3178" s="18">
        <v>41145</v>
      </c>
      <c r="B3178" s="2">
        <v>3.3874</v>
      </c>
      <c r="C3178" s="3">
        <v>3.4194</v>
      </c>
      <c r="E3178"/>
    </row>
    <row r="3179" spans="1:5">
      <c r="A3179" s="18">
        <v>41149</v>
      </c>
      <c r="B3179" s="2">
        <v>3.3908</v>
      </c>
      <c r="C3179" s="3">
        <v>3.4194</v>
      </c>
      <c r="E3179"/>
    </row>
    <row r="3180" spans="1:5">
      <c r="A3180" s="18">
        <v>41150</v>
      </c>
      <c r="B3180" s="2">
        <v>3.3938999999999999</v>
      </c>
      <c r="C3180" s="3">
        <v>3.4342000000000001</v>
      </c>
      <c r="E3180"/>
    </row>
    <row r="3181" spans="1:5">
      <c r="A3181" s="18">
        <v>41151</v>
      </c>
      <c r="B3181" s="2">
        <v>3.4146999999999998</v>
      </c>
      <c r="C3181" s="3">
        <v>3.4401999999999999</v>
      </c>
      <c r="E3181"/>
    </row>
    <row r="3182" spans="1:5">
      <c r="A3182" s="18">
        <v>41152</v>
      </c>
      <c r="B3182" s="2">
        <v>3.3959000000000001</v>
      </c>
      <c r="C3182" s="3">
        <v>3.4512</v>
      </c>
      <c r="E3182"/>
    </row>
    <row r="3183" spans="1:5">
      <c r="A3183" s="18">
        <v>41155</v>
      </c>
      <c r="B3183" s="2">
        <v>3.4091</v>
      </c>
      <c r="C3183" s="3">
        <v>3.4329999999999998</v>
      </c>
      <c r="E3183"/>
    </row>
    <row r="3184" spans="1:5">
      <c r="A3184" s="18">
        <v>41156</v>
      </c>
      <c r="B3184" s="2">
        <v>3.4592000000000001</v>
      </c>
      <c r="C3184" s="3">
        <v>3.4618000000000002</v>
      </c>
      <c r="E3184"/>
    </row>
    <row r="3185" spans="1:5">
      <c r="A3185" s="18">
        <v>41157</v>
      </c>
      <c r="B3185" s="2">
        <v>3.4910999999999999</v>
      </c>
      <c r="C3185" s="3">
        <v>3.4937</v>
      </c>
      <c r="E3185"/>
    </row>
    <row r="3186" spans="1:5">
      <c r="A3186" s="18">
        <v>41158</v>
      </c>
      <c r="B3186" s="2">
        <v>3.4839000000000002</v>
      </c>
      <c r="C3186" s="3">
        <v>3.5255999999999998</v>
      </c>
      <c r="E3186"/>
    </row>
    <row r="3187" spans="1:5">
      <c r="A3187" s="18">
        <v>41159</v>
      </c>
      <c r="B3187" s="2">
        <v>3.4958</v>
      </c>
      <c r="C3187" s="3">
        <v>3.5217999999999998</v>
      </c>
      <c r="E3187"/>
    </row>
    <row r="3188" spans="1:5">
      <c r="A3188" s="18">
        <v>41162</v>
      </c>
      <c r="B3188" s="2">
        <v>3.4925999999999999</v>
      </c>
      <c r="C3188" s="3">
        <v>3.5291999999999999</v>
      </c>
      <c r="E3188"/>
    </row>
    <row r="3189" spans="1:5">
      <c r="A3189" s="18">
        <v>41163</v>
      </c>
      <c r="B3189" s="2">
        <v>3.5095999999999998</v>
      </c>
      <c r="C3189" s="3">
        <v>3.5261</v>
      </c>
      <c r="E3189"/>
    </row>
    <row r="3190" spans="1:5">
      <c r="A3190" s="18">
        <v>41164</v>
      </c>
      <c r="B3190" s="2">
        <v>3.4508000000000001</v>
      </c>
      <c r="C3190" s="3">
        <v>3.5148999999999999</v>
      </c>
      <c r="E3190"/>
    </row>
    <row r="3191" spans="1:5">
      <c r="A3191" s="18">
        <v>41165</v>
      </c>
      <c r="B3191" s="2">
        <v>3.4070999999999998</v>
      </c>
      <c r="C3191" s="3">
        <v>3.476</v>
      </c>
      <c r="E3191"/>
    </row>
    <row r="3192" spans="1:5">
      <c r="A3192" s="18">
        <v>41166</v>
      </c>
      <c r="B3192" s="2">
        <v>3.3971</v>
      </c>
      <c r="C3192" s="3">
        <v>3.4358</v>
      </c>
      <c r="E3192"/>
    </row>
    <row r="3193" spans="1:5">
      <c r="A3193" s="18">
        <v>41169</v>
      </c>
      <c r="B3193" s="2">
        <v>3.4022999999999999</v>
      </c>
      <c r="C3193" s="3">
        <v>3.4377</v>
      </c>
      <c r="E3193"/>
    </row>
    <row r="3194" spans="1:5">
      <c r="A3194" s="18">
        <v>41170</v>
      </c>
      <c r="B3194" s="2">
        <v>3.3748999999999998</v>
      </c>
      <c r="C3194" s="3">
        <v>3.4241999999999999</v>
      </c>
      <c r="E3194"/>
    </row>
    <row r="3195" spans="1:5">
      <c r="A3195" s="18">
        <v>41171</v>
      </c>
      <c r="B3195" s="2">
        <v>3.3963000000000001</v>
      </c>
      <c r="C3195" s="3">
        <v>3.4235000000000002</v>
      </c>
      <c r="E3195"/>
    </row>
    <row r="3196" spans="1:5">
      <c r="A3196" s="18">
        <v>41172</v>
      </c>
      <c r="B3196" s="2">
        <v>3.3378999999999999</v>
      </c>
      <c r="C3196" s="3">
        <v>3.4222000000000001</v>
      </c>
      <c r="E3196"/>
    </row>
    <row r="3197" spans="1:5">
      <c r="A3197" s="18">
        <v>41173</v>
      </c>
      <c r="B3197" s="2">
        <v>3.3628</v>
      </c>
      <c r="C3197" s="3">
        <v>3.3801000000000001</v>
      </c>
      <c r="E3197"/>
    </row>
    <row r="3198" spans="1:5">
      <c r="A3198" s="18">
        <v>41176</v>
      </c>
      <c r="B3198" s="2">
        <v>3.4011999999999998</v>
      </c>
      <c r="C3198" s="3">
        <v>3.4011999999999998</v>
      </c>
      <c r="E3198"/>
    </row>
    <row r="3199" spans="1:5">
      <c r="A3199" s="18">
        <v>41177</v>
      </c>
      <c r="B3199" s="2">
        <v>3.4075000000000002</v>
      </c>
      <c r="C3199" s="3">
        <v>3.4357000000000002</v>
      </c>
      <c r="E3199"/>
    </row>
    <row r="3200" spans="1:5">
      <c r="A3200" s="18">
        <v>41178</v>
      </c>
      <c r="B3200" s="2">
        <v>3.444</v>
      </c>
      <c r="C3200" s="3">
        <v>3.4622000000000002</v>
      </c>
      <c r="E3200"/>
    </row>
    <row r="3201" spans="1:5">
      <c r="A3201" s="18">
        <v>41179</v>
      </c>
      <c r="B3201" s="2">
        <v>3.4125999999999999</v>
      </c>
      <c r="C3201" s="3">
        <v>3.4822000000000002</v>
      </c>
      <c r="E3201"/>
    </row>
    <row r="3202" spans="1:5">
      <c r="A3202" s="18">
        <v>41180</v>
      </c>
      <c r="B3202" s="2">
        <v>3.4356</v>
      </c>
      <c r="C3202" s="3">
        <v>3.4418000000000002</v>
      </c>
      <c r="E3202"/>
    </row>
    <row r="3203" spans="1:5">
      <c r="A3203" s="18">
        <v>41183</v>
      </c>
      <c r="B3203" s="2">
        <v>3.4300999999999999</v>
      </c>
      <c r="C3203" s="3">
        <v>3.4596</v>
      </c>
      <c r="E3203"/>
    </row>
    <row r="3204" spans="1:5">
      <c r="A3204" s="18">
        <v>41184</v>
      </c>
      <c r="B3204" s="2">
        <v>3.4251</v>
      </c>
      <c r="C3204" s="3">
        <v>3.4499</v>
      </c>
      <c r="E3204"/>
    </row>
    <row r="3205" spans="1:5">
      <c r="A3205" s="18">
        <v>41185</v>
      </c>
      <c r="B3205" s="2">
        <v>3.4342000000000001</v>
      </c>
      <c r="C3205" s="3">
        <v>3.4660000000000002</v>
      </c>
      <c r="E3205"/>
    </row>
    <row r="3206" spans="1:5">
      <c r="A3206" s="18">
        <v>41186</v>
      </c>
      <c r="B3206" s="2">
        <v>3.4007999999999998</v>
      </c>
      <c r="C3206" s="3">
        <v>3.4678</v>
      </c>
      <c r="E3206"/>
    </row>
    <row r="3207" spans="1:5">
      <c r="A3207" s="18">
        <v>41187</v>
      </c>
      <c r="B3207" s="2">
        <v>3.3925000000000001</v>
      </c>
      <c r="C3207" s="3">
        <v>3.4363999999999999</v>
      </c>
      <c r="E3207"/>
    </row>
    <row r="3208" spans="1:5">
      <c r="A3208" s="18">
        <v>41190</v>
      </c>
      <c r="B3208" s="2">
        <v>3.3982000000000001</v>
      </c>
      <c r="C3208" s="3">
        <v>3.4163999999999999</v>
      </c>
      <c r="E3208"/>
    </row>
    <row r="3209" spans="1:5">
      <c r="A3209" s="18">
        <v>41191</v>
      </c>
      <c r="B3209" s="2">
        <v>3.4043999999999999</v>
      </c>
      <c r="C3209" s="3">
        <v>3.4262000000000001</v>
      </c>
      <c r="E3209"/>
    </row>
    <row r="3210" spans="1:5">
      <c r="A3210" s="18">
        <v>41192</v>
      </c>
      <c r="B3210" s="2">
        <v>3.3767999999999998</v>
      </c>
      <c r="C3210" s="3">
        <v>3.4232999999999998</v>
      </c>
      <c r="E3210"/>
    </row>
    <row r="3211" spans="1:5">
      <c r="A3211" s="18">
        <v>41193</v>
      </c>
      <c r="B3211" s="2">
        <v>3.3649</v>
      </c>
      <c r="C3211" s="3">
        <v>3.4081999999999999</v>
      </c>
      <c r="E3211"/>
    </row>
    <row r="3212" spans="1:5">
      <c r="A3212" s="18">
        <v>41194</v>
      </c>
      <c r="B3212" s="2">
        <v>3.3679000000000001</v>
      </c>
      <c r="C3212" s="3">
        <v>3.3932000000000002</v>
      </c>
      <c r="E3212"/>
    </row>
    <row r="3213" spans="1:5">
      <c r="A3213" s="18">
        <v>41197</v>
      </c>
      <c r="B3213" s="2">
        <v>3.3613</v>
      </c>
      <c r="C3213" s="3">
        <v>3.4003999999999999</v>
      </c>
      <c r="E3213"/>
    </row>
    <row r="3214" spans="1:5">
      <c r="A3214" s="18">
        <v>41198</v>
      </c>
      <c r="B3214" s="2">
        <v>3.3683000000000001</v>
      </c>
      <c r="C3214" s="3">
        <v>3.3993000000000002</v>
      </c>
      <c r="E3214"/>
    </row>
    <row r="3215" spans="1:5">
      <c r="A3215" s="18">
        <v>41199</v>
      </c>
      <c r="B3215" s="2">
        <v>3.3942000000000001</v>
      </c>
      <c r="C3215" s="3">
        <v>3.4157000000000002</v>
      </c>
      <c r="E3215"/>
    </row>
    <row r="3216" spans="1:5">
      <c r="A3216" s="18">
        <v>41200</v>
      </c>
      <c r="B3216" s="2">
        <v>3.3866000000000001</v>
      </c>
      <c r="C3216" s="3">
        <v>3.4178999999999999</v>
      </c>
      <c r="E3216"/>
    </row>
    <row r="3217" spans="1:5">
      <c r="A3217" s="18">
        <v>41201</v>
      </c>
      <c r="B3217" s="2">
        <v>3.3835000000000002</v>
      </c>
      <c r="C3217" s="3">
        <v>3.4245999999999999</v>
      </c>
      <c r="E3217"/>
    </row>
    <row r="3218" spans="1:5">
      <c r="A3218" s="18">
        <v>41204</v>
      </c>
      <c r="B3218" s="2">
        <v>3.3822000000000001</v>
      </c>
      <c r="C3218" s="3">
        <v>3.4169</v>
      </c>
      <c r="E3218"/>
    </row>
    <row r="3219" spans="1:5">
      <c r="A3219" s="18">
        <v>41205</v>
      </c>
      <c r="B3219" s="2">
        <v>3.3839000000000001</v>
      </c>
      <c r="C3219" s="3">
        <v>3.4171</v>
      </c>
      <c r="E3219"/>
    </row>
    <row r="3220" spans="1:5">
      <c r="A3220" s="18">
        <v>41206</v>
      </c>
      <c r="B3220" s="2">
        <v>3.3927999999999998</v>
      </c>
      <c r="C3220" s="3">
        <v>3.4302999999999999</v>
      </c>
      <c r="E3220"/>
    </row>
    <row r="3221" spans="1:5">
      <c r="A3221" s="18">
        <v>41207</v>
      </c>
      <c r="B3221" s="2">
        <v>3.3996</v>
      </c>
      <c r="C3221" s="3">
        <v>3.4262999999999999</v>
      </c>
      <c r="E3221"/>
    </row>
    <row r="3222" spans="1:5">
      <c r="A3222" s="18">
        <v>41208</v>
      </c>
      <c r="B3222" s="2">
        <v>3.3921000000000001</v>
      </c>
      <c r="C3222" s="3">
        <v>3.4304000000000001</v>
      </c>
      <c r="E3222"/>
    </row>
    <row r="3223" spans="1:5">
      <c r="A3223" s="18">
        <v>41211</v>
      </c>
      <c r="B3223" s="2">
        <v>3.4114</v>
      </c>
      <c r="C3223" s="3">
        <v>3.4277000000000002</v>
      </c>
      <c r="E3223"/>
    </row>
    <row r="3224" spans="1:5">
      <c r="A3224" s="18">
        <v>41212</v>
      </c>
      <c r="B3224" s="2">
        <v>3.4205999999999999</v>
      </c>
      <c r="C3224" s="3">
        <v>3.4477000000000002</v>
      </c>
      <c r="E3224"/>
    </row>
    <row r="3225" spans="1:5">
      <c r="A3225" s="18">
        <v>41213</v>
      </c>
      <c r="B3225" s="2">
        <v>3.4239999999999999</v>
      </c>
      <c r="C3225" s="3">
        <v>3.4636</v>
      </c>
      <c r="E3225"/>
    </row>
    <row r="3226" spans="1:5">
      <c r="A3226" s="18">
        <v>41214</v>
      </c>
      <c r="B3226" s="2">
        <v>3.4336000000000002</v>
      </c>
      <c r="C3226" s="3">
        <v>3.4573999999999998</v>
      </c>
      <c r="E3226"/>
    </row>
    <row r="3227" spans="1:5">
      <c r="A3227" s="18">
        <v>41215</v>
      </c>
      <c r="B3227" s="2">
        <v>3.431</v>
      </c>
      <c r="C3227" s="3">
        <v>3.4598</v>
      </c>
      <c r="E3227"/>
    </row>
    <row r="3228" spans="1:5">
      <c r="A3228" s="18">
        <v>41218</v>
      </c>
      <c r="B3228" s="2">
        <v>3.4279000000000002</v>
      </c>
      <c r="C3228" s="3">
        <v>3.4687999999999999</v>
      </c>
      <c r="E3228"/>
    </row>
    <row r="3229" spans="1:5">
      <c r="A3229" s="18">
        <v>41219</v>
      </c>
      <c r="B3229" s="2">
        <v>3.4249000000000001</v>
      </c>
      <c r="C3229" s="3">
        <v>3.4531000000000001</v>
      </c>
      <c r="E3229"/>
    </row>
    <row r="3230" spans="1:5">
      <c r="A3230" s="18">
        <v>41220</v>
      </c>
      <c r="B3230" s="2">
        <v>3.4108999999999998</v>
      </c>
      <c r="C3230" s="3">
        <v>3.4575999999999998</v>
      </c>
      <c r="E3230"/>
    </row>
    <row r="3231" spans="1:5">
      <c r="A3231" s="18">
        <v>41221</v>
      </c>
      <c r="B3231" s="2">
        <v>3.4157999999999999</v>
      </c>
      <c r="C3231" s="3">
        <v>3.4449999999999998</v>
      </c>
      <c r="E3231"/>
    </row>
    <row r="3232" spans="1:5">
      <c r="A3232" s="18">
        <v>41222</v>
      </c>
      <c r="B3232" s="2">
        <v>3.4135</v>
      </c>
      <c r="C3232" s="3">
        <v>3.4521999999999999</v>
      </c>
      <c r="E3232"/>
    </row>
    <row r="3233" spans="1:5">
      <c r="A3233" s="18">
        <v>41225</v>
      </c>
      <c r="B3233" s="2">
        <v>3.4058000000000002</v>
      </c>
      <c r="C3233" s="3">
        <v>3.4434999999999998</v>
      </c>
      <c r="E3233"/>
    </row>
    <row r="3234" spans="1:5">
      <c r="A3234" s="18">
        <v>41226</v>
      </c>
      <c r="B3234" s="2">
        <v>3.4496000000000002</v>
      </c>
      <c r="C3234" s="3">
        <v>3.4510999999999998</v>
      </c>
      <c r="E3234"/>
    </row>
    <row r="3235" spans="1:5">
      <c r="A3235" s="18">
        <v>41227</v>
      </c>
      <c r="B3235" s="2">
        <v>3.4418000000000002</v>
      </c>
      <c r="C3235" s="3">
        <v>3.4805999999999999</v>
      </c>
      <c r="E3235"/>
    </row>
    <row r="3236" spans="1:5">
      <c r="A3236" s="18">
        <v>41228</v>
      </c>
      <c r="B3236" s="2">
        <v>3.4565000000000001</v>
      </c>
      <c r="C3236" s="3">
        <v>3.4836</v>
      </c>
      <c r="E3236"/>
    </row>
    <row r="3237" spans="1:5">
      <c r="A3237" s="18">
        <v>41229</v>
      </c>
      <c r="B3237" s="2">
        <v>3.4687999999999999</v>
      </c>
      <c r="C3237" s="3">
        <v>3.492</v>
      </c>
      <c r="E3237"/>
    </row>
    <row r="3238" spans="1:5">
      <c r="A3238" s="18">
        <v>41232</v>
      </c>
      <c r="B3238" s="2">
        <v>3.4685000000000001</v>
      </c>
      <c r="C3238" s="3">
        <v>3.5017999999999998</v>
      </c>
      <c r="E3238"/>
    </row>
    <row r="3239" spans="1:5">
      <c r="A3239" s="18">
        <v>41233</v>
      </c>
      <c r="B3239" s="2">
        <v>3.4639000000000002</v>
      </c>
      <c r="C3239" s="3">
        <v>3.5007999999999999</v>
      </c>
      <c r="E3239"/>
    </row>
    <row r="3240" spans="1:5">
      <c r="A3240" s="18">
        <v>41234</v>
      </c>
      <c r="B3240" s="2">
        <v>3.4569999999999999</v>
      </c>
      <c r="C3240" s="3">
        <v>3.4857999999999998</v>
      </c>
      <c r="E3240"/>
    </row>
    <row r="3241" spans="1:5">
      <c r="A3241" s="18">
        <v>41235</v>
      </c>
      <c r="B3241" s="2">
        <v>3.4451999999999998</v>
      </c>
      <c r="C3241" s="3">
        <v>3.4851999999999999</v>
      </c>
      <c r="E3241"/>
    </row>
    <row r="3242" spans="1:5">
      <c r="A3242" s="18">
        <v>41236</v>
      </c>
      <c r="B3242" s="2">
        <v>3.4342000000000001</v>
      </c>
      <c r="C3242" s="3">
        <v>3.4729000000000001</v>
      </c>
      <c r="E3242"/>
    </row>
    <row r="3243" spans="1:5">
      <c r="A3243" s="18">
        <v>41239</v>
      </c>
      <c r="B3243" s="2">
        <v>3.4266999999999999</v>
      </c>
      <c r="C3243" s="3">
        <v>3.4609999999999999</v>
      </c>
      <c r="E3243"/>
    </row>
    <row r="3244" spans="1:5">
      <c r="A3244" s="18">
        <v>41240</v>
      </c>
      <c r="B3244" s="2">
        <v>3.4157999999999999</v>
      </c>
      <c r="C3244" s="3">
        <v>3.4579</v>
      </c>
      <c r="E3244"/>
    </row>
    <row r="3245" spans="1:5">
      <c r="A3245" s="18">
        <v>41241</v>
      </c>
      <c r="B3245" s="2">
        <v>3.4207999999999998</v>
      </c>
      <c r="C3245" s="3">
        <v>3.4432999999999998</v>
      </c>
      <c r="E3245"/>
    </row>
    <row r="3246" spans="1:5">
      <c r="A3246" s="18">
        <v>41242</v>
      </c>
      <c r="B3246" s="2">
        <v>3.4173</v>
      </c>
      <c r="C3246" s="3">
        <v>3.4523000000000001</v>
      </c>
      <c r="E3246"/>
    </row>
    <row r="3247" spans="1:5">
      <c r="A3247" s="18">
        <v>41243</v>
      </c>
      <c r="B3247" s="2">
        <v>3.4043999999999999</v>
      </c>
      <c r="C3247" s="3">
        <v>3.4432</v>
      </c>
      <c r="E3247"/>
    </row>
    <row r="3248" spans="1:5">
      <c r="A3248" s="18">
        <v>41246</v>
      </c>
      <c r="B3248" s="2">
        <v>3.4150999999999998</v>
      </c>
      <c r="C3248" s="3">
        <v>3.4352999999999998</v>
      </c>
      <c r="E3248"/>
    </row>
    <row r="3249" spans="1:5">
      <c r="A3249" s="18">
        <v>41247</v>
      </c>
      <c r="B3249" s="2">
        <v>3.4024999999999999</v>
      </c>
      <c r="C3249" s="3">
        <v>3.4510999999999998</v>
      </c>
      <c r="E3249"/>
    </row>
    <row r="3250" spans="1:5">
      <c r="A3250" s="18">
        <v>41248</v>
      </c>
      <c r="B3250" s="2">
        <v>3.4087999999999998</v>
      </c>
      <c r="C3250" s="3">
        <v>3.4298999999999999</v>
      </c>
      <c r="E3250"/>
    </row>
    <row r="3251" spans="1:5">
      <c r="A3251" s="18">
        <v>41249</v>
      </c>
      <c r="B3251" s="2">
        <v>3.4049999999999998</v>
      </c>
      <c r="C3251" s="3">
        <v>3.4411999999999998</v>
      </c>
      <c r="E3251"/>
    </row>
    <row r="3252" spans="1:5">
      <c r="A3252" s="18">
        <v>41250</v>
      </c>
      <c r="B3252" s="2">
        <v>3.4009999999999998</v>
      </c>
      <c r="C3252" s="3">
        <v>3.4434</v>
      </c>
      <c r="E3252"/>
    </row>
    <row r="3253" spans="1:5">
      <c r="A3253" s="18">
        <v>41253</v>
      </c>
      <c r="B3253" s="2">
        <v>3.3956</v>
      </c>
      <c r="C3253" s="3">
        <v>3.4424000000000001</v>
      </c>
      <c r="E3253"/>
    </row>
    <row r="3254" spans="1:5">
      <c r="A3254" s="18">
        <v>41254</v>
      </c>
      <c r="B3254" s="2">
        <v>3.4030999999999998</v>
      </c>
      <c r="C3254" s="3">
        <v>3.4296000000000002</v>
      </c>
      <c r="E3254"/>
    </row>
    <row r="3255" spans="1:5">
      <c r="A3255" s="18">
        <v>41255</v>
      </c>
      <c r="B3255" s="2">
        <v>3.4165999999999999</v>
      </c>
      <c r="C3255" s="3">
        <v>3.4502999999999999</v>
      </c>
      <c r="E3255"/>
    </row>
    <row r="3256" spans="1:5">
      <c r="A3256" s="18">
        <v>41256</v>
      </c>
      <c r="B3256" s="2">
        <v>3.4192999999999998</v>
      </c>
      <c r="C3256" s="3">
        <v>3.4514999999999998</v>
      </c>
      <c r="E3256"/>
    </row>
    <row r="3257" spans="1:5">
      <c r="A3257" s="18">
        <v>41257</v>
      </c>
      <c r="B3257" s="2">
        <v>3.387</v>
      </c>
      <c r="C3257" s="3">
        <v>3.4388999999999998</v>
      </c>
      <c r="E3257"/>
    </row>
    <row r="3258" spans="1:5">
      <c r="A3258" s="18">
        <v>41260</v>
      </c>
      <c r="B3258" s="2">
        <v>3.3774999999999999</v>
      </c>
      <c r="C3258" s="3">
        <v>3.4026000000000001</v>
      </c>
      <c r="E3258"/>
    </row>
    <row r="3259" spans="1:5">
      <c r="A3259" s="18">
        <v>41261</v>
      </c>
      <c r="B3259" s="2">
        <v>3.3834</v>
      </c>
      <c r="C3259" s="3">
        <v>3.4180999999999999</v>
      </c>
      <c r="E3259"/>
    </row>
    <row r="3260" spans="1:5">
      <c r="A3260" s="18">
        <v>41262</v>
      </c>
      <c r="B3260" s="2">
        <v>3.3847</v>
      </c>
      <c r="C3260" s="3">
        <v>3.4184000000000001</v>
      </c>
      <c r="E3260"/>
    </row>
    <row r="3261" spans="1:5">
      <c r="A3261" s="18">
        <v>41263</v>
      </c>
      <c r="B3261" s="2">
        <v>3.3811</v>
      </c>
      <c r="C3261" s="3">
        <v>3.4186000000000001</v>
      </c>
      <c r="E3261"/>
    </row>
    <row r="3262" spans="1:5">
      <c r="A3262" s="18">
        <v>41264</v>
      </c>
      <c r="B3262" s="2">
        <v>3.3860000000000001</v>
      </c>
      <c r="C3262" s="3">
        <v>3.4182999999999999</v>
      </c>
      <c r="E3262"/>
    </row>
    <row r="3263" spans="1:5">
      <c r="A3263" s="18">
        <v>41267</v>
      </c>
      <c r="B3263" s="2">
        <v>3.3702999999999999</v>
      </c>
      <c r="C3263" s="3">
        <v>3.4220999999999999</v>
      </c>
      <c r="E3263"/>
    </row>
    <row r="3264" spans="1:5">
      <c r="A3264" s="18">
        <v>41270</v>
      </c>
      <c r="B3264" s="2">
        <v>3.3715999999999999</v>
      </c>
      <c r="C3264" s="3">
        <v>3.4068000000000001</v>
      </c>
      <c r="E3264"/>
    </row>
    <row r="3265" spans="1:5">
      <c r="A3265" s="18">
        <v>41271</v>
      </c>
      <c r="B3265" s="2">
        <v>3.3656999999999999</v>
      </c>
      <c r="C3265" s="3">
        <v>3.4039000000000001</v>
      </c>
      <c r="E3265"/>
    </row>
    <row r="3266" spans="1:5">
      <c r="A3266" s="18">
        <v>41274</v>
      </c>
      <c r="B3266" s="2">
        <v>3.3704999999999998</v>
      </c>
      <c r="C3266" s="3">
        <v>3.4102000000000001</v>
      </c>
      <c r="E3266"/>
    </row>
    <row r="3267" spans="1:5">
      <c r="A3267" s="18">
        <v>41276</v>
      </c>
      <c r="B3267" s="2">
        <v>3.3839000000000001</v>
      </c>
      <c r="C3267" s="3">
        <v>3.4041999999999999</v>
      </c>
      <c r="E3267"/>
    </row>
    <row r="3268" spans="1:5">
      <c r="A3268" s="18">
        <v>41277</v>
      </c>
      <c r="B3268" s="2">
        <v>3.3725000000000001</v>
      </c>
      <c r="C3268" s="3">
        <v>3.4033000000000002</v>
      </c>
      <c r="E3268"/>
    </row>
    <row r="3269" spans="1:5">
      <c r="A3269" s="18">
        <v>41278</v>
      </c>
      <c r="B3269" s="2">
        <v>3.3868</v>
      </c>
      <c r="C3269" s="3">
        <v>3.4121999999999999</v>
      </c>
      <c r="E3269"/>
    </row>
    <row r="3270" spans="1:5">
      <c r="A3270" s="18">
        <v>41281</v>
      </c>
      <c r="B3270" s="2">
        <v>3.3647</v>
      </c>
      <c r="C3270" s="3">
        <v>3.4207000000000001</v>
      </c>
      <c r="E3270"/>
    </row>
    <row r="3271" spans="1:5">
      <c r="A3271" s="18">
        <v>41282</v>
      </c>
      <c r="B3271" s="2">
        <v>3.3717000000000001</v>
      </c>
      <c r="C3271" s="3">
        <v>3.3986999999999998</v>
      </c>
      <c r="E3271"/>
    </row>
    <row r="3272" spans="1:5">
      <c r="A3272" s="18">
        <v>41283</v>
      </c>
      <c r="B3272" s="2">
        <v>3.4106000000000001</v>
      </c>
      <c r="C3272" s="3">
        <v>3.4117000000000002</v>
      </c>
      <c r="E3272"/>
    </row>
    <row r="3273" spans="1:5">
      <c r="A3273" s="18">
        <v>41284</v>
      </c>
      <c r="B3273" s="2">
        <v>3.4094000000000002</v>
      </c>
      <c r="C3273" s="3">
        <v>3.4331999999999998</v>
      </c>
      <c r="E3273"/>
    </row>
    <row r="3274" spans="1:5">
      <c r="A3274" s="18">
        <v>41285</v>
      </c>
      <c r="B3274" s="2">
        <v>3.4123000000000001</v>
      </c>
      <c r="C3274" s="3">
        <v>3.4460000000000002</v>
      </c>
      <c r="E3274"/>
    </row>
    <row r="3275" spans="1:5">
      <c r="A3275" s="18">
        <v>41288</v>
      </c>
      <c r="B3275" s="2">
        <v>3.4075000000000002</v>
      </c>
      <c r="C3275" s="3">
        <v>3.4437000000000002</v>
      </c>
      <c r="E3275"/>
    </row>
    <row r="3276" spans="1:5">
      <c r="A3276" s="18">
        <v>41289</v>
      </c>
      <c r="B3276" s="2">
        <v>3.3717999999999999</v>
      </c>
      <c r="C3276" s="3">
        <v>3.431</v>
      </c>
      <c r="E3276"/>
    </row>
    <row r="3277" spans="1:5">
      <c r="A3277" s="18">
        <v>41290</v>
      </c>
      <c r="B3277" s="2">
        <v>3.3693</v>
      </c>
      <c r="C3277" s="3">
        <v>3.415</v>
      </c>
      <c r="E3277"/>
    </row>
    <row r="3278" spans="1:5">
      <c r="A3278" s="18">
        <v>41291</v>
      </c>
      <c r="B3278" s="2">
        <v>3.3673999999999999</v>
      </c>
      <c r="C3278" s="3">
        <v>3.4070999999999998</v>
      </c>
      <c r="E3278"/>
    </row>
    <row r="3279" spans="1:5">
      <c r="A3279" s="18">
        <v>41292</v>
      </c>
      <c r="B3279" s="2">
        <v>3.3330000000000002</v>
      </c>
      <c r="C3279" s="3">
        <v>3.3952</v>
      </c>
      <c r="E3279"/>
    </row>
    <row r="3280" spans="1:5">
      <c r="A3280" s="18">
        <v>41295</v>
      </c>
      <c r="B3280" s="2">
        <v>3.3437000000000001</v>
      </c>
      <c r="C3280" s="3">
        <v>3.3573</v>
      </c>
      <c r="E3280"/>
    </row>
    <row r="3281" spans="1:5">
      <c r="A3281" s="18">
        <v>41296</v>
      </c>
      <c r="B3281" s="2">
        <v>3.3129</v>
      </c>
      <c r="C3281" s="3">
        <v>3.3727</v>
      </c>
      <c r="E3281"/>
    </row>
    <row r="3282" spans="1:5">
      <c r="A3282" s="18">
        <v>41297</v>
      </c>
      <c r="B3282" s="2">
        <v>3.3067000000000002</v>
      </c>
      <c r="C3282" s="3">
        <v>3.3363999999999998</v>
      </c>
      <c r="E3282"/>
    </row>
    <row r="3283" spans="1:5">
      <c r="A3283" s="18">
        <v>41298</v>
      </c>
      <c r="B3283" s="2">
        <v>3.3647999999999998</v>
      </c>
      <c r="C3283" s="3">
        <v>3.3860000000000001</v>
      </c>
      <c r="E3283"/>
    </row>
    <row r="3284" spans="1:5">
      <c r="A3284" s="18">
        <v>41299</v>
      </c>
      <c r="B3284" s="2">
        <v>3.3689</v>
      </c>
      <c r="C3284" s="3">
        <v>3.3935</v>
      </c>
      <c r="E3284"/>
    </row>
    <row r="3285" spans="1:5">
      <c r="A3285" s="18">
        <v>41302</v>
      </c>
      <c r="B3285" s="2">
        <v>3.3586999999999998</v>
      </c>
      <c r="C3285" s="3">
        <v>3.4054000000000002</v>
      </c>
      <c r="E3285"/>
    </row>
    <row r="3286" spans="1:5">
      <c r="A3286" s="18">
        <v>41303</v>
      </c>
      <c r="B3286" s="2">
        <v>3.3856999999999999</v>
      </c>
      <c r="C3286" s="3">
        <v>3.4</v>
      </c>
      <c r="E3286"/>
    </row>
    <row r="3287" spans="1:5">
      <c r="A3287" s="18">
        <v>41304</v>
      </c>
      <c r="B3287" s="2">
        <v>3.3679999999999999</v>
      </c>
      <c r="C3287" s="3">
        <v>3.4066999999999998</v>
      </c>
      <c r="E3287"/>
    </row>
    <row r="3288" spans="1:5">
      <c r="A3288" s="18">
        <v>41305</v>
      </c>
      <c r="B3288" s="2">
        <v>3.3531</v>
      </c>
      <c r="C3288" s="3">
        <v>3.3803000000000001</v>
      </c>
      <c r="E3288"/>
    </row>
    <row r="3289" spans="1:5">
      <c r="A3289" s="18">
        <v>41306</v>
      </c>
      <c r="B3289" s="2">
        <v>3.3763000000000001</v>
      </c>
      <c r="C3289" s="3">
        <v>3.3986999999999998</v>
      </c>
      <c r="E3289"/>
    </row>
    <row r="3290" spans="1:5">
      <c r="A3290" s="18">
        <v>41309</v>
      </c>
      <c r="B3290" s="2">
        <v>3.3628999999999998</v>
      </c>
      <c r="C3290" s="3">
        <v>3.4098999999999999</v>
      </c>
      <c r="E3290"/>
    </row>
    <row r="3291" spans="1:5">
      <c r="A3291" s="18">
        <v>41310</v>
      </c>
      <c r="B3291" s="2">
        <v>3.3889999999999998</v>
      </c>
      <c r="C3291" s="3">
        <v>3.4198</v>
      </c>
      <c r="E3291"/>
    </row>
    <row r="3292" spans="1:5">
      <c r="A3292" s="18">
        <v>41311</v>
      </c>
      <c r="B3292" s="2">
        <v>3.3990999999999998</v>
      </c>
      <c r="C3292" s="3">
        <v>3.4304000000000001</v>
      </c>
      <c r="E3292"/>
    </row>
    <row r="3293" spans="1:5">
      <c r="A3293" s="18">
        <v>41312</v>
      </c>
      <c r="B3293" s="2">
        <v>3.3563999999999998</v>
      </c>
      <c r="C3293" s="3">
        <v>3.4214000000000002</v>
      </c>
      <c r="E3293"/>
    </row>
    <row r="3294" spans="1:5">
      <c r="A3294" s="18">
        <v>41313</v>
      </c>
      <c r="B3294" s="2">
        <v>3.3929</v>
      </c>
      <c r="C3294" s="3">
        <v>3.4156</v>
      </c>
      <c r="E3294"/>
    </row>
    <row r="3295" spans="1:5">
      <c r="A3295" s="18">
        <v>41316</v>
      </c>
      <c r="B3295" s="2">
        <v>3.3841000000000001</v>
      </c>
      <c r="C3295" s="3">
        <v>3.4209000000000001</v>
      </c>
      <c r="E3295"/>
    </row>
    <row r="3296" spans="1:5">
      <c r="A3296" s="18">
        <v>41317</v>
      </c>
      <c r="B3296" s="2">
        <v>3.4016999999999999</v>
      </c>
      <c r="C3296" s="3">
        <v>3.4220999999999999</v>
      </c>
      <c r="E3296"/>
    </row>
    <row r="3297" spans="1:5">
      <c r="A3297" s="18">
        <v>41318</v>
      </c>
      <c r="B3297" s="2">
        <v>3.3883999999999999</v>
      </c>
      <c r="C3297" s="3">
        <v>3.4247000000000001</v>
      </c>
      <c r="E3297"/>
    </row>
    <row r="3298" spans="1:5">
      <c r="A3298" s="18">
        <v>41319</v>
      </c>
      <c r="B3298" s="2">
        <v>3.3822999999999999</v>
      </c>
      <c r="C3298" s="3">
        <v>3.4247999999999998</v>
      </c>
      <c r="E3298"/>
    </row>
    <row r="3299" spans="1:5">
      <c r="A3299" s="18">
        <v>41320</v>
      </c>
      <c r="B3299" s="2">
        <v>3.3908999999999998</v>
      </c>
      <c r="C3299" s="3">
        <v>3.4178000000000002</v>
      </c>
      <c r="E3299"/>
    </row>
    <row r="3300" spans="1:5">
      <c r="A3300" s="18">
        <v>41323</v>
      </c>
      <c r="B3300" s="2">
        <v>3.3788</v>
      </c>
      <c r="C3300" s="3">
        <v>3.4274</v>
      </c>
      <c r="E3300"/>
    </row>
    <row r="3301" spans="1:5">
      <c r="A3301" s="18">
        <v>41324</v>
      </c>
      <c r="B3301" s="2">
        <v>3.3853</v>
      </c>
      <c r="C3301" s="3">
        <v>3.4036</v>
      </c>
      <c r="E3301"/>
    </row>
    <row r="3302" spans="1:5">
      <c r="A3302" s="18">
        <v>41325</v>
      </c>
      <c r="B3302" s="2">
        <v>3.4060999999999999</v>
      </c>
      <c r="C3302" s="3">
        <v>3.4253999999999998</v>
      </c>
      <c r="E3302"/>
    </row>
    <row r="3303" spans="1:5">
      <c r="A3303" s="18">
        <v>41326</v>
      </c>
      <c r="B3303" s="2">
        <v>3.4024000000000001</v>
      </c>
      <c r="C3303" s="3">
        <v>3.4287999999999998</v>
      </c>
      <c r="E3303"/>
    </row>
    <row r="3304" spans="1:5">
      <c r="A3304" s="18">
        <v>41327</v>
      </c>
      <c r="B3304" s="2">
        <v>3.3948999999999998</v>
      </c>
      <c r="C3304" s="3">
        <v>3.4333</v>
      </c>
      <c r="E3304"/>
    </row>
    <row r="3305" spans="1:5">
      <c r="A3305" s="18">
        <v>41330</v>
      </c>
      <c r="B3305" s="2">
        <v>3.3727999999999998</v>
      </c>
      <c r="C3305" s="3">
        <v>3.4177</v>
      </c>
      <c r="E3305"/>
    </row>
    <row r="3306" spans="1:5">
      <c r="A3306" s="18">
        <v>41331</v>
      </c>
      <c r="B3306" s="2">
        <v>3.3959999999999999</v>
      </c>
      <c r="C3306" s="3">
        <v>3.4041999999999999</v>
      </c>
      <c r="E3306"/>
    </row>
    <row r="3307" spans="1:5">
      <c r="A3307" s="18">
        <v>41332</v>
      </c>
      <c r="B3307" s="2">
        <v>3.3797000000000001</v>
      </c>
      <c r="C3307" s="3">
        <v>3.4192</v>
      </c>
      <c r="E3307"/>
    </row>
    <row r="3308" spans="1:5">
      <c r="A3308" s="18">
        <v>41333</v>
      </c>
      <c r="B3308" s="2">
        <v>3.3877999999999999</v>
      </c>
      <c r="C3308" s="3">
        <v>3.4205999999999999</v>
      </c>
      <c r="E3308"/>
    </row>
    <row r="3309" spans="1:5">
      <c r="A3309" s="18">
        <v>41334</v>
      </c>
      <c r="B3309" s="2">
        <v>3.4144999999999999</v>
      </c>
      <c r="C3309" s="3">
        <v>3.3963000000000001</v>
      </c>
      <c r="E3309"/>
    </row>
    <row r="3310" spans="1:5">
      <c r="A3310" s="18">
        <v>41337</v>
      </c>
      <c r="B3310" s="2">
        <v>3.4203000000000001</v>
      </c>
      <c r="C3310" s="3">
        <v>3.4500999999999999</v>
      </c>
      <c r="E3310"/>
    </row>
    <row r="3311" spans="1:5">
      <c r="A3311" s="18">
        <v>41338</v>
      </c>
      <c r="B3311" s="2">
        <v>3.4072</v>
      </c>
      <c r="C3311" s="3">
        <v>3.4546999999999999</v>
      </c>
      <c r="E3311"/>
    </row>
    <row r="3312" spans="1:5">
      <c r="A3312" s="18">
        <v>41339</v>
      </c>
      <c r="B3312" s="2">
        <v>3.3845999999999998</v>
      </c>
      <c r="C3312" s="3">
        <v>3.4356</v>
      </c>
      <c r="E3312"/>
    </row>
    <row r="3313" spans="1:5">
      <c r="A3313" s="18">
        <v>41340</v>
      </c>
      <c r="B3313" s="2">
        <v>3.3736999999999999</v>
      </c>
      <c r="C3313" s="3">
        <v>3.4106000000000001</v>
      </c>
      <c r="E3313"/>
    </row>
    <row r="3314" spans="1:5">
      <c r="A3314" s="18">
        <v>41341</v>
      </c>
      <c r="B3314" s="2">
        <v>3.3691</v>
      </c>
      <c r="C3314" s="3">
        <v>3.4121999999999999</v>
      </c>
      <c r="E3314"/>
    </row>
    <row r="3315" spans="1:5">
      <c r="A3315" s="18">
        <v>41344</v>
      </c>
      <c r="B3315" s="2">
        <v>3.351</v>
      </c>
      <c r="C3315" s="3">
        <v>3.3994</v>
      </c>
      <c r="E3315"/>
    </row>
    <row r="3316" spans="1:5">
      <c r="A3316" s="18">
        <v>41345</v>
      </c>
      <c r="B3316" s="2">
        <v>3.363</v>
      </c>
      <c r="C3316" s="3">
        <v>3.4043999999999999</v>
      </c>
      <c r="E3316"/>
    </row>
    <row r="3317" spans="1:5">
      <c r="A3317" s="18">
        <v>41346</v>
      </c>
      <c r="B3317" s="2">
        <v>3.3582999999999998</v>
      </c>
      <c r="C3317" s="3">
        <v>3.3919000000000001</v>
      </c>
      <c r="E3317"/>
    </row>
    <row r="3318" spans="1:5">
      <c r="A3318" s="18">
        <v>41347</v>
      </c>
      <c r="B3318" s="2">
        <v>3.3475000000000001</v>
      </c>
      <c r="C3318" s="3">
        <v>3.3774999999999999</v>
      </c>
      <c r="E3318"/>
    </row>
    <row r="3319" spans="1:5">
      <c r="A3319" s="18">
        <v>41348</v>
      </c>
      <c r="B3319" s="2">
        <v>3.3643000000000001</v>
      </c>
      <c r="C3319" s="3">
        <v>3.3877000000000002</v>
      </c>
      <c r="E3319"/>
    </row>
    <row r="3320" spans="1:5">
      <c r="A3320" s="18">
        <v>41351</v>
      </c>
      <c r="B3320" s="2">
        <v>3.3662999999999998</v>
      </c>
      <c r="C3320" s="3">
        <v>3.3894000000000002</v>
      </c>
      <c r="E3320"/>
    </row>
    <row r="3321" spans="1:5">
      <c r="A3321" s="18">
        <v>41352</v>
      </c>
      <c r="B3321" s="2">
        <v>3.3538999999999999</v>
      </c>
      <c r="C3321" s="3">
        <v>3.4</v>
      </c>
      <c r="E3321"/>
    </row>
    <row r="3322" spans="1:5">
      <c r="A3322" s="18">
        <v>41353</v>
      </c>
      <c r="B3322" s="2">
        <v>3.3769999999999998</v>
      </c>
      <c r="C3322" s="3">
        <v>3.3971</v>
      </c>
      <c r="E3322"/>
    </row>
    <row r="3323" spans="1:5">
      <c r="A3323" s="18">
        <v>41354</v>
      </c>
      <c r="B3323" s="2">
        <v>3.3969</v>
      </c>
      <c r="C3323" s="3">
        <v>3.4116</v>
      </c>
      <c r="E3323"/>
    </row>
    <row r="3324" spans="1:5">
      <c r="A3324" s="18">
        <v>41355</v>
      </c>
      <c r="B3324" s="2">
        <v>3.3860000000000001</v>
      </c>
      <c r="C3324" s="3">
        <v>3.4245000000000001</v>
      </c>
      <c r="E3324"/>
    </row>
    <row r="3325" spans="1:5">
      <c r="A3325" s="18">
        <v>41358</v>
      </c>
      <c r="B3325" s="2">
        <v>3.3999000000000001</v>
      </c>
      <c r="C3325" s="3">
        <v>3.4354</v>
      </c>
      <c r="E3325"/>
    </row>
    <row r="3326" spans="1:5">
      <c r="A3326" s="18">
        <v>41359</v>
      </c>
      <c r="B3326" s="2">
        <v>3.4239999999999999</v>
      </c>
      <c r="C3326" s="3">
        <v>3.4437000000000002</v>
      </c>
      <c r="E3326"/>
    </row>
    <row r="3327" spans="1:5">
      <c r="A3327" s="18">
        <v>41360</v>
      </c>
      <c r="B3327" s="2">
        <v>3.4257</v>
      </c>
      <c r="C3327" s="3">
        <v>3.4588999999999999</v>
      </c>
      <c r="E3327"/>
    </row>
    <row r="3328" spans="1:5">
      <c r="A3328" s="18">
        <v>41361</v>
      </c>
      <c r="B3328" s="2">
        <v>3.4018999999999999</v>
      </c>
      <c r="C3328" s="3">
        <v>3.4502999999999999</v>
      </c>
      <c r="E3328"/>
    </row>
    <row r="3329" spans="1:5">
      <c r="A3329" s="18">
        <v>41366</v>
      </c>
      <c r="B3329" s="2">
        <v>3.4184000000000001</v>
      </c>
      <c r="C3329" s="3">
        <v>3.4464999999999999</v>
      </c>
      <c r="E3329"/>
    </row>
    <row r="3330" spans="1:5">
      <c r="A3330" s="18">
        <v>41367</v>
      </c>
      <c r="B3330" s="2">
        <v>3.4304000000000001</v>
      </c>
      <c r="C3330" s="3">
        <v>3.4525999999999999</v>
      </c>
      <c r="E3330"/>
    </row>
    <row r="3331" spans="1:5">
      <c r="A3331" s="18">
        <v>41368</v>
      </c>
      <c r="B3331" s="2">
        <v>3.4348999999999998</v>
      </c>
      <c r="C3331" s="3">
        <v>3.4668999999999999</v>
      </c>
      <c r="E3331"/>
    </row>
    <row r="3332" spans="1:5">
      <c r="A3332" s="18">
        <v>41369</v>
      </c>
      <c r="B3332" s="2">
        <v>3.4323000000000001</v>
      </c>
      <c r="C3332" s="3">
        <v>3.4651999999999998</v>
      </c>
      <c r="E3332"/>
    </row>
    <row r="3333" spans="1:5">
      <c r="A3333" s="18">
        <v>41372</v>
      </c>
      <c r="B3333" s="2">
        <v>3.4422000000000001</v>
      </c>
      <c r="C3333" s="3">
        <v>3.4666000000000001</v>
      </c>
      <c r="E3333"/>
    </row>
    <row r="3334" spans="1:5">
      <c r="A3334" s="18">
        <v>41373</v>
      </c>
      <c r="B3334" s="2">
        <v>3.4416000000000002</v>
      </c>
      <c r="C3334" s="3">
        <v>3.4762</v>
      </c>
      <c r="E3334"/>
    </row>
    <row r="3335" spans="1:5">
      <c r="A3335" s="18">
        <v>41374</v>
      </c>
      <c r="B3335" s="2">
        <v>3.4457</v>
      </c>
      <c r="C3335" s="3">
        <v>3.4838</v>
      </c>
      <c r="E3335"/>
    </row>
    <row r="3336" spans="1:5">
      <c r="A3336" s="18">
        <v>41375</v>
      </c>
      <c r="B3336" s="2">
        <v>3.4388999999999998</v>
      </c>
      <c r="C3336" s="3">
        <v>3.4792999999999998</v>
      </c>
      <c r="E3336"/>
    </row>
    <row r="3337" spans="1:5">
      <c r="A3337" s="18">
        <v>41376</v>
      </c>
      <c r="B3337" s="2">
        <v>3.4137</v>
      </c>
      <c r="C3337" s="3">
        <v>3.4645000000000001</v>
      </c>
      <c r="E3337"/>
    </row>
    <row r="3338" spans="1:5">
      <c r="A3338" s="18">
        <v>41379</v>
      </c>
      <c r="B3338" s="2">
        <v>3.3862999999999999</v>
      </c>
      <c r="C3338" s="3">
        <v>3.427</v>
      </c>
      <c r="E3338"/>
    </row>
    <row r="3339" spans="1:5">
      <c r="A3339" s="18">
        <v>41380</v>
      </c>
      <c r="B3339" s="2">
        <v>3.3727</v>
      </c>
      <c r="C3339" s="3">
        <v>3.4159000000000002</v>
      </c>
      <c r="E3339"/>
    </row>
    <row r="3340" spans="1:5">
      <c r="A3340" s="18">
        <v>41381</v>
      </c>
      <c r="B3340" s="2">
        <v>3.3691</v>
      </c>
      <c r="C3340" s="3">
        <v>3.4054000000000002</v>
      </c>
      <c r="E3340"/>
    </row>
    <row r="3341" spans="1:5">
      <c r="A3341" s="18">
        <v>41382</v>
      </c>
      <c r="B3341" s="2">
        <v>3.3833000000000002</v>
      </c>
      <c r="C3341" s="3">
        <v>3.4146000000000001</v>
      </c>
      <c r="E3341"/>
    </row>
    <row r="3342" spans="1:5">
      <c r="A3342" s="18">
        <v>41383</v>
      </c>
      <c r="B3342" s="2">
        <v>3.3856999999999999</v>
      </c>
      <c r="C3342" s="3">
        <v>3.4074</v>
      </c>
      <c r="E3342"/>
    </row>
    <row r="3343" spans="1:5">
      <c r="A3343" s="18">
        <v>41386</v>
      </c>
      <c r="B3343" s="2">
        <v>3.3872</v>
      </c>
      <c r="C3343" s="3">
        <v>3.4127000000000001</v>
      </c>
      <c r="E3343"/>
    </row>
    <row r="3344" spans="1:5">
      <c r="A3344" s="18">
        <v>41387</v>
      </c>
      <c r="B3344" s="2">
        <v>3.3815</v>
      </c>
      <c r="C3344" s="3">
        <v>3.4165000000000001</v>
      </c>
      <c r="E3344"/>
    </row>
    <row r="3345" spans="1:5">
      <c r="A3345" s="18">
        <v>41388</v>
      </c>
      <c r="B3345" s="2">
        <v>3.3849999999999998</v>
      </c>
      <c r="C3345" s="3">
        <v>3.4213</v>
      </c>
      <c r="E3345"/>
    </row>
    <row r="3346" spans="1:5">
      <c r="A3346" s="18">
        <v>41389</v>
      </c>
      <c r="B3346" s="2">
        <v>3.3776999999999999</v>
      </c>
      <c r="C3346" s="3">
        <v>3.4176000000000002</v>
      </c>
      <c r="E3346"/>
    </row>
    <row r="3347" spans="1:5">
      <c r="A3347" s="18">
        <v>41390</v>
      </c>
      <c r="B3347" s="2">
        <v>3.3666</v>
      </c>
      <c r="C3347" s="3">
        <v>3.4051999999999998</v>
      </c>
      <c r="E3347"/>
    </row>
    <row r="3348" spans="1:5">
      <c r="A3348" s="18">
        <v>41393</v>
      </c>
      <c r="B3348" s="2">
        <v>3.3839999999999999</v>
      </c>
      <c r="C3348" s="3">
        <v>3.4051999999999998</v>
      </c>
      <c r="E3348"/>
    </row>
    <row r="3349" spans="1:5">
      <c r="A3349" s="18">
        <v>41394</v>
      </c>
      <c r="B3349" s="2">
        <v>3.3681999999999999</v>
      </c>
      <c r="C3349" s="3">
        <v>3.4176000000000002</v>
      </c>
      <c r="E3349"/>
    </row>
    <row r="3350" spans="1:5">
      <c r="A3350" s="18">
        <v>41395</v>
      </c>
      <c r="B3350" s="2">
        <v>3.3647999999999998</v>
      </c>
      <c r="C3350" s="3">
        <v>3.4020000000000001</v>
      </c>
      <c r="E3350"/>
    </row>
    <row r="3351" spans="1:5">
      <c r="A3351" s="18">
        <v>41396</v>
      </c>
      <c r="B3351" s="2">
        <v>3.3843000000000001</v>
      </c>
      <c r="C3351" s="3">
        <v>3.4009999999999998</v>
      </c>
      <c r="E3351"/>
    </row>
    <row r="3352" spans="1:5">
      <c r="A3352" s="18">
        <v>41397</v>
      </c>
      <c r="B3352" s="2">
        <v>3.3753000000000002</v>
      </c>
      <c r="C3352" s="3">
        <v>3.4224000000000001</v>
      </c>
      <c r="E3352"/>
    </row>
    <row r="3353" spans="1:5">
      <c r="A3353" s="18">
        <v>41401</v>
      </c>
      <c r="B3353" s="2">
        <v>3.3820999999999999</v>
      </c>
      <c r="C3353" s="3">
        <v>3.4058999999999999</v>
      </c>
      <c r="E3353"/>
    </row>
    <row r="3354" spans="1:5">
      <c r="A3354" s="18">
        <v>41402</v>
      </c>
      <c r="B3354" s="2">
        <v>3.395</v>
      </c>
      <c r="C3354" s="3">
        <v>3.4272999999999998</v>
      </c>
      <c r="E3354"/>
    </row>
    <row r="3355" spans="1:5">
      <c r="A3355" s="18">
        <v>41403</v>
      </c>
      <c r="B3355" s="2">
        <v>3.3759999999999999</v>
      </c>
      <c r="C3355" s="3">
        <v>3.4289999999999998</v>
      </c>
      <c r="E3355"/>
    </row>
    <row r="3356" spans="1:5">
      <c r="A3356" s="18">
        <v>41404</v>
      </c>
      <c r="B3356" s="2">
        <v>3.3774000000000002</v>
      </c>
      <c r="C3356" s="3">
        <v>3.4163999999999999</v>
      </c>
      <c r="E3356"/>
    </row>
    <row r="3357" spans="1:5">
      <c r="A3357" s="18">
        <v>41407</v>
      </c>
      <c r="B3357" s="2">
        <v>3.3683999999999998</v>
      </c>
      <c r="C3357" s="3">
        <v>3.3956</v>
      </c>
      <c r="E3357"/>
    </row>
    <row r="3358" spans="1:5">
      <c r="A3358" s="18">
        <v>41408</v>
      </c>
      <c r="B3358" s="2">
        <v>3.3572000000000002</v>
      </c>
      <c r="C3358" s="3">
        <v>3.3921999999999999</v>
      </c>
      <c r="E3358"/>
    </row>
    <row r="3359" spans="1:5">
      <c r="A3359" s="18">
        <v>41409</v>
      </c>
      <c r="B3359" s="2">
        <v>3.3243999999999998</v>
      </c>
      <c r="C3359" s="3">
        <v>3.3824000000000001</v>
      </c>
      <c r="E3359"/>
    </row>
    <row r="3360" spans="1:5">
      <c r="A3360" s="18">
        <v>41410</v>
      </c>
      <c r="B3360" s="2">
        <v>3.3441000000000001</v>
      </c>
      <c r="C3360" s="3">
        <v>3.3727</v>
      </c>
      <c r="E3360"/>
    </row>
    <row r="3361" spans="1:5">
      <c r="A3361" s="18">
        <v>41411</v>
      </c>
      <c r="B3361" s="2">
        <v>3.3549000000000002</v>
      </c>
      <c r="C3361" s="3">
        <v>3.3822999999999999</v>
      </c>
      <c r="E3361"/>
    </row>
    <row r="3362" spans="1:5">
      <c r="A3362" s="18">
        <v>41414</v>
      </c>
      <c r="B3362" s="2">
        <v>3.3349000000000002</v>
      </c>
      <c r="C3362" s="3">
        <v>3.3873000000000002</v>
      </c>
      <c r="E3362"/>
    </row>
    <row r="3363" spans="1:5">
      <c r="A3363" s="18">
        <v>41415</v>
      </c>
      <c r="B3363" s="2">
        <v>3.3570000000000002</v>
      </c>
      <c r="C3363" s="3">
        <v>3.3929</v>
      </c>
      <c r="E3363"/>
    </row>
    <row r="3364" spans="1:5">
      <c r="A3364" s="18">
        <v>41416</v>
      </c>
      <c r="B3364" s="2">
        <v>3.3633000000000002</v>
      </c>
      <c r="C3364" s="3">
        <v>3.4011999999999998</v>
      </c>
      <c r="E3364"/>
    </row>
    <row r="3365" spans="1:5">
      <c r="A3365" s="18">
        <v>41417</v>
      </c>
      <c r="B3365" s="2">
        <v>3.3456999999999999</v>
      </c>
      <c r="C3365" s="3">
        <v>3.3774999999999999</v>
      </c>
      <c r="E3365"/>
    </row>
    <row r="3366" spans="1:5">
      <c r="A3366" s="18">
        <v>41418</v>
      </c>
      <c r="B3366" s="2">
        <v>3.3570000000000002</v>
      </c>
      <c r="C3366" s="3">
        <v>3.3852000000000002</v>
      </c>
      <c r="E3366"/>
    </row>
    <row r="3367" spans="1:5">
      <c r="A3367" s="18">
        <v>41422</v>
      </c>
      <c r="B3367" s="2">
        <v>3.3336999999999999</v>
      </c>
      <c r="C3367" s="3">
        <v>3.3849</v>
      </c>
      <c r="E3367"/>
    </row>
    <row r="3368" spans="1:5">
      <c r="A3368" s="18">
        <v>41423</v>
      </c>
      <c r="B3368" s="2">
        <v>3.3732000000000002</v>
      </c>
      <c r="C3368" s="3">
        <v>3.3477000000000001</v>
      </c>
      <c r="E3368"/>
    </row>
    <row r="3369" spans="1:5">
      <c r="A3369" s="18">
        <v>41424</v>
      </c>
      <c r="B3369" s="2">
        <v>3.3578999999999999</v>
      </c>
      <c r="C3369" s="3">
        <v>3.4011999999999998</v>
      </c>
      <c r="E3369"/>
    </row>
    <row r="3370" spans="1:5">
      <c r="A3370" s="18">
        <v>41425</v>
      </c>
      <c r="B3370" s="2">
        <v>3.3723000000000001</v>
      </c>
      <c r="C3370" s="3">
        <v>3.4064000000000001</v>
      </c>
      <c r="E3370"/>
    </row>
    <row r="3371" spans="1:5">
      <c r="A3371" s="18">
        <v>41428</v>
      </c>
      <c r="B3371" s="2">
        <v>3.3500999999999999</v>
      </c>
      <c r="C3371" s="3">
        <v>3.4011</v>
      </c>
      <c r="E3371"/>
    </row>
    <row r="3372" spans="1:5">
      <c r="A3372" s="18">
        <v>41429</v>
      </c>
      <c r="B3372" s="2">
        <v>3.3832</v>
      </c>
      <c r="C3372" s="3">
        <v>3.3732000000000002</v>
      </c>
      <c r="E3372"/>
    </row>
    <row r="3373" spans="1:5">
      <c r="A3373" s="18">
        <v>41430</v>
      </c>
      <c r="B3373" s="2">
        <v>3.4569000000000001</v>
      </c>
      <c r="C3373" s="3">
        <v>3.4318</v>
      </c>
      <c r="E3373"/>
    </row>
    <row r="3374" spans="1:5">
      <c r="A3374" s="18">
        <v>41431</v>
      </c>
      <c r="B3374" s="2">
        <v>3.4335</v>
      </c>
      <c r="C3374" s="3">
        <v>3.4914999999999998</v>
      </c>
      <c r="E3374"/>
    </row>
    <row r="3375" spans="1:5">
      <c r="A3375" s="18">
        <v>41432</v>
      </c>
      <c r="B3375" s="2">
        <v>3.4258999999999999</v>
      </c>
      <c r="C3375" s="3">
        <v>3.4605999999999999</v>
      </c>
      <c r="E3375"/>
    </row>
    <row r="3376" spans="1:5">
      <c r="A3376" s="18">
        <v>41435</v>
      </c>
      <c r="B3376" s="2">
        <v>3.4167999999999998</v>
      </c>
      <c r="C3376" s="3">
        <v>3.4424999999999999</v>
      </c>
      <c r="E3376"/>
    </row>
    <row r="3377" spans="1:5">
      <c r="A3377" s="18">
        <v>41436</v>
      </c>
      <c r="B3377" s="2">
        <v>3.4601999999999999</v>
      </c>
      <c r="C3377" s="3">
        <v>3.4662000000000002</v>
      </c>
      <c r="E3377"/>
    </row>
    <row r="3378" spans="1:5">
      <c r="A3378" s="18">
        <v>41437</v>
      </c>
      <c r="B3378" s="2">
        <v>3.4992999999999999</v>
      </c>
      <c r="C3378" s="3">
        <v>3.5318999999999998</v>
      </c>
      <c r="E3378"/>
    </row>
    <row r="3379" spans="1:5">
      <c r="A3379" s="18">
        <v>41438</v>
      </c>
      <c r="B3379" s="2">
        <v>3.4373999999999998</v>
      </c>
      <c r="C3379" s="3">
        <v>3.4942000000000002</v>
      </c>
      <c r="E3379"/>
    </row>
    <row r="3380" spans="1:5">
      <c r="A3380" s="18">
        <v>41439</v>
      </c>
      <c r="B3380" s="2">
        <v>3.4590999999999998</v>
      </c>
      <c r="C3380" s="3">
        <v>3.4792000000000001</v>
      </c>
      <c r="E3380"/>
    </row>
    <row r="3381" spans="1:5">
      <c r="A3381" s="18">
        <v>41442</v>
      </c>
      <c r="B3381" s="2">
        <v>3.4548000000000001</v>
      </c>
      <c r="C3381" s="3">
        <v>3.5150000000000001</v>
      </c>
      <c r="E3381"/>
    </row>
    <row r="3382" spans="1:5">
      <c r="A3382" s="18">
        <v>41443</v>
      </c>
      <c r="B3382" s="2">
        <v>3.4775</v>
      </c>
      <c r="C3382" s="3">
        <v>3.4910999999999999</v>
      </c>
      <c r="E3382"/>
    </row>
    <row r="3383" spans="1:5">
      <c r="A3383" s="18">
        <v>41444</v>
      </c>
      <c r="B3383" s="2">
        <v>3.4243999999999999</v>
      </c>
      <c r="C3383" s="3">
        <v>3.4891999999999999</v>
      </c>
      <c r="E3383"/>
    </row>
    <row r="3384" spans="1:5">
      <c r="A3384" s="18">
        <v>41445</v>
      </c>
      <c r="B3384" s="2">
        <v>3.4367999999999999</v>
      </c>
      <c r="C3384" s="3">
        <v>3.4668999999999999</v>
      </c>
      <c r="E3384"/>
    </row>
    <row r="3385" spans="1:5">
      <c r="A3385" s="18">
        <v>41446</v>
      </c>
      <c r="B3385" s="2">
        <v>3.4453</v>
      </c>
      <c r="C3385" s="3">
        <v>3.4605000000000001</v>
      </c>
      <c r="E3385"/>
    </row>
    <row r="3386" spans="1:5">
      <c r="A3386" s="18">
        <v>41449</v>
      </c>
      <c r="B3386" s="2">
        <v>3.4535</v>
      </c>
      <c r="C3386" s="3">
        <v>3.4876999999999998</v>
      </c>
      <c r="E3386"/>
    </row>
    <row r="3387" spans="1:5">
      <c r="A3387" s="18">
        <v>41450</v>
      </c>
      <c r="B3387" s="2">
        <v>3.5078999999999998</v>
      </c>
      <c r="C3387" s="3">
        <v>3.4891999999999999</v>
      </c>
      <c r="E3387"/>
    </row>
    <row r="3388" spans="1:5">
      <c r="A3388" s="18">
        <v>41451</v>
      </c>
      <c r="B3388" s="2">
        <v>3.5289000000000001</v>
      </c>
      <c r="C3388" s="3">
        <v>3.5543</v>
      </c>
      <c r="E3388"/>
    </row>
    <row r="3389" spans="1:5">
      <c r="A3389" s="18">
        <v>41452</v>
      </c>
      <c r="B3389" s="2">
        <v>3.5465</v>
      </c>
      <c r="C3389" s="3">
        <v>3.5672999999999999</v>
      </c>
      <c r="E3389"/>
    </row>
    <row r="3390" spans="1:5">
      <c r="A3390" s="18">
        <v>41453</v>
      </c>
      <c r="B3390" s="2">
        <v>3.5173999999999999</v>
      </c>
      <c r="C3390" s="3">
        <v>3.5819000000000001</v>
      </c>
      <c r="E3390"/>
    </row>
    <row r="3391" spans="1:5">
      <c r="A3391" s="18">
        <v>41456</v>
      </c>
      <c r="B3391" s="2">
        <v>3.5364</v>
      </c>
      <c r="C3391" s="3">
        <v>3.5522999999999998</v>
      </c>
      <c r="E3391"/>
    </row>
    <row r="3392" spans="1:5">
      <c r="A3392" s="18">
        <v>41457</v>
      </c>
      <c r="B3392" s="2">
        <v>3.5207000000000002</v>
      </c>
      <c r="C3392" s="3">
        <v>3.5727000000000002</v>
      </c>
      <c r="E3392"/>
    </row>
    <row r="3393" spans="1:5">
      <c r="A3393" s="18">
        <v>41458</v>
      </c>
      <c r="B3393" s="2">
        <v>3.5078</v>
      </c>
      <c r="C3393" s="3">
        <v>3.5386000000000002</v>
      </c>
      <c r="E3393"/>
    </row>
    <row r="3394" spans="1:5">
      <c r="A3394" s="18">
        <v>41459</v>
      </c>
      <c r="B3394" s="2">
        <v>3.5125000000000002</v>
      </c>
      <c r="C3394" s="3">
        <v>3.5663999999999998</v>
      </c>
      <c r="E3394"/>
    </row>
    <row r="3395" spans="1:5">
      <c r="A3395" s="18">
        <v>41460</v>
      </c>
      <c r="B3395" s="2">
        <v>3.5026999999999999</v>
      </c>
      <c r="C3395" s="3">
        <v>3.5449999999999999</v>
      </c>
      <c r="E3395"/>
    </row>
    <row r="3396" spans="1:5">
      <c r="A3396" s="18">
        <v>41463</v>
      </c>
      <c r="B3396" s="2">
        <v>3.5287999999999999</v>
      </c>
      <c r="C3396" s="3">
        <v>3.5390000000000001</v>
      </c>
      <c r="E3396"/>
    </row>
    <row r="3397" spans="1:5">
      <c r="A3397" s="18">
        <v>41464</v>
      </c>
      <c r="B3397" s="2">
        <v>3.5047999999999999</v>
      </c>
      <c r="C3397" s="3">
        <v>3.5539000000000001</v>
      </c>
      <c r="E3397"/>
    </row>
    <row r="3398" spans="1:5">
      <c r="A3398" s="18">
        <v>41465</v>
      </c>
      <c r="B3398" s="2">
        <v>3.4681999999999999</v>
      </c>
      <c r="C3398" s="3">
        <v>3.4906999999999999</v>
      </c>
      <c r="E3398"/>
    </row>
    <row r="3399" spans="1:5">
      <c r="A3399" s="18">
        <v>41466</v>
      </c>
      <c r="B3399" s="2">
        <v>3.4811000000000001</v>
      </c>
      <c r="C3399" s="3">
        <v>3.5211000000000001</v>
      </c>
      <c r="E3399"/>
    </row>
    <row r="3400" spans="1:5">
      <c r="A3400" s="18">
        <v>41467</v>
      </c>
      <c r="B3400" s="2">
        <v>3.4769000000000001</v>
      </c>
      <c r="C3400" s="3">
        <v>3.5009999999999999</v>
      </c>
      <c r="E3400"/>
    </row>
    <row r="3401" spans="1:5">
      <c r="A3401" s="18">
        <v>41470</v>
      </c>
      <c r="B3401" s="2">
        <v>3.4811000000000001</v>
      </c>
      <c r="C3401" s="3">
        <v>3.5063</v>
      </c>
      <c r="E3401"/>
    </row>
    <row r="3402" spans="1:5">
      <c r="A3402" s="18">
        <v>41471</v>
      </c>
      <c r="B3402" s="2">
        <v>3.4948999999999999</v>
      </c>
      <c r="C3402" s="3">
        <v>3.5123000000000002</v>
      </c>
      <c r="E3402"/>
    </row>
    <row r="3403" spans="1:5">
      <c r="A3403" s="18">
        <v>41472</v>
      </c>
      <c r="B3403" s="2">
        <v>3.4927999999999999</v>
      </c>
      <c r="C3403" s="3">
        <v>3.5289000000000001</v>
      </c>
      <c r="E3403"/>
    </row>
    <row r="3404" spans="1:5">
      <c r="A3404" s="18">
        <v>41473</v>
      </c>
      <c r="B3404" s="2">
        <v>3.4632999999999998</v>
      </c>
      <c r="C3404" s="3">
        <v>3.5219999999999998</v>
      </c>
      <c r="E3404"/>
    </row>
    <row r="3405" spans="1:5">
      <c r="A3405" s="18">
        <v>41474</v>
      </c>
      <c r="B3405" s="2">
        <v>3.4516</v>
      </c>
      <c r="C3405" s="3">
        <v>3.4918999999999998</v>
      </c>
      <c r="E3405"/>
    </row>
    <row r="3406" spans="1:5">
      <c r="A3406" s="18">
        <v>41477</v>
      </c>
      <c r="B3406" s="2">
        <v>3.4491999999999998</v>
      </c>
      <c r="C3406" s="3">
        <v>3.4708000000000001</v>
      </c>
      <c r="E3406"/>
    </row>
    <row r="3407" spans="1:5">
      <c r="A3407" s="18">
        <v>41478</v>
      </c>
      <c r="B3407" s="2">
        <v>3.4329000000000001</v>
      </c>
      <c r="C3407" s="3">
        <v>3.4739</v>
      </c>
      <c r="E3407"/>
    </row>
    <row r="3408" spans="1:5">
      <c r="A3408" s="18">
        <v>41479</v>
      </c>
      <c r="B3408" s="2">
        <v>3.4321000000000002</v>
      </c>
      <c r="C3408" s="3">
        <v>3.4664000000000001</v>
      </c>
      <c r="E3408"/>
    </row>
    <row r="3409" spans="1:5">
      <c r="A3409" s="18">
        <v>41480</v>
      </c>
      <c r="B3409" s="2">
        <v>3.4209000000000001</v>
      </c>
      <c r="C3409" s="3">
        <v>3.4716</v>
      </c>
      <c r="E3409"/>
    </row>
    <row r="3410" spans="1:5">
      <c r="A3410" s="18">
        <v>41481</v>
      </c>
      <c r="B3410" s="2">
        <v>3.4117000000000002</v>
      </c>
      <c r="C3410" s="3">
        <v>3.4499</v>
      </c>
      <c r="E3410"/>
    </row>
    <row r="3411" spans="1:5">
      <c r="A3411" s="18">
        <v>41484</v>
      </c>
      <c r="B3411" s="2">
        <v>3.3963999999999999</v>
      </c>
      <c r="C3411" s="3">
        <v>3.4418000000000002</v>
      </c>
      <c r="E3411"/>
    </row>
    <row r="3412" spans="1:5">
      <c r="A3412" s="18">
        <v>41485</v>
      </c>
      <c r="B3412" s="2">
        <v>3.4247000000000001</v>
      </c>
      <c r="C3412" s="3">
        <v>3.4426000000000001</v>
      </c>
      <c r="E3412"/>
    </row>
    <row r="3413" spans="1:5">
      <c r="A3413" s="18">
        <v>41486</v>
      </c>
      <c r="B3413" s="2">
        <v>3.4308000000000001</v>
      </c>
      <c r="C3413" s="3">
        <v>3.4649999999999999</v>
      </c>
      <c r="E3413"/>
    </row>
    <row r="3414" spans="1:5">
      <c r="A3414" s="18">
        <v>41487</v>
      </c>
      <c r="B3414" s="2">
        <v>3.4318</v>
      </c>
      <c r="C3414" s="3">
        <v>3.4761000000000002</v>
      </c>
      <c r="E3414"/>
    </row>
    <row r="3415" spans="1:5">
      <c r="A3415" s="18">
        <v>41488</v>
      </c>
      <c r="B3415" s="2">
        <v>3.4198</v>
      </c>
      <c r="C3415" s="3">
        <v>3.4510000000000001</v>
      </c>
      <c r="E3415"/>
    </row>
    <row r="3416" spans="1:5">
      <c r="A3416" s="18">
        <v>41491</v>
      </c>
      <c r="B3416" s="2">
        <v>3.4464999999999999</v>
      </c>
      <c r="C3416" s="3">
        <v>3.4674999999999998</v>
      </c>
      <c r="E3416"/>
    </row>
    <row r="3417" spans="1:5">
      <c r="A3417" s="18">
        <v>41492</v>
      </c>
      <c r="B3417" s="2">
        <v>3.4371999999999998</v>
      </c>
      <c r="C3417" s="3">
        <v>3.4784000000000002</v>
      </c>
      <c r="E3417"/>
    </row>
    <row r="3418" spans="1:5">
      <c r="A3418" s="18">
        <v>41493</v>
      </c>
      <c r="B3418" s="2">
        <v>3.4350000000000001</v>
      </c>
      <c r="C3418" s="3">
        <v>3.4752999999999998</v>
      </c>
      <c r="E3418"/>
    </row>
    <row r="3419" spans="1:5">
      <c r="A3419" s="18">
        <v>41494</v>
      </c>
      <c r="B3419" s="2">
        <v>3.4220999999999999</v>
      </c>
      <c r="C3419" s="3">
        <v>3.4681999999999999</v>
      </c>
      <c r="E3419"/>
    </row>
    <row r="3420" spans="1:5">
      <c r="A3420" s="18">
        <v>41495</v>
      </c>
      <c r="B3420" s="2">
        <v>3.4196</v>
      </c>
      <c r="C3420" s="3">
        <v>3.4498000000000002</v>
      </c>
      <c r="E3420"/>
    </row>
    <row r="3421" spans="1:5">
      <c r="A3421" s="18">
        <v>41498</v>
      </c>
      <c r="B3421" s="2">
        <v>3.4207999999999998</v>
      </c>
      <c r="C3421" s="3">
        <v>3.4445999999999999</v>
      </c>
      <c r="E3421"/>
    </row>
    <row r="3422" spans="1:5">
      <c r="A3422" s="18">
        <v>41499</v>
      </c>
      <c r="B3422" s="2">
        <v>3.4176000000000002</v>
      </c>
      <c r="C3422" s="3">
        <v>3.4632000000000001</v>
      </c>
      <c r="E3422"/>
    </row>
    <row r="3423" spans="1:5">
      <c r="A3423" s="18">
        <v>41500</v>
      </c>
      <c r="B3423" s="2">
        <v>3.4055</v>
      </c>
      <c r="C3423" s="3">
        <v>3.4396</v>
      </c>
      <c r="E3423"/>
    </row>
    <row r="3424" spans="1:5">
      <c r="A3424" s="18">
        <v>41501</v>
      </c>
      <c r="B3424" s="2">
        <v>3.4036</v>
      </c>
      <c r="C3424" s="3">
        <v>3.4336000000000002</v>
      </c>
      <c r="E3424"/>
    </row>
    <row r="3425" spans="1:5">
      <c r="A3425" s="18">
        <v>41502</v>
      </c>
      <c r="B3425" s="2">
        <v>3.3942000000000001</v>
      </c>
      <c r="C3425" s="3">
        <v>3.4340999999999999</v>
      </c>
      <c r="E3425"/>
    </row>
    <row r="3426" spans="1:5">
      <c r="A3426" s="18">
        <v>41505</v>
      </c>
      <c r="B3426" s="2">
        <v>3.3809999999999998</v>
      </c>
      <c r="C3426" s="3">
        <v>3.4268999999999998</v>
      </c>
      <c r="E3426"/>
    </row>
    <row r="3427" spans="1:5">
      <c r="A3427" s="18">
        <v>41506</v>
      </c>
      <c r="B3427" s="2">
        <v>3.4154</v>
      </c>
      <c r="C3427" s="3">
        <v>3.4253999999999998</v>
      </c>
      <c r="E3427"/>
    </row>
    <row r="3428" spans="1:5">
      <c r="A3428" s="18">
        <v>41507</v>
      </c>
      <c r="B3428" s="2">
        <v>3.4384000000000001</v>
      </c>
      <c r="C3428" s="3">
        <v>3.4496000000000002</v>
      </c>
      <c r="E3428"/>
    </row>
    <row r="3429" spans="1:5">
      <c r="A3429" s="18">
        <v>41508</v>
      </c>
      <c r="B3429" s="2">
        <v>3.4512999999999998</v>
      </c>
      <c r="C3429" s="3">
        <v>3.4742000000000002</v>
      </c>
      <c r="E3429"/>
    </row>
    <row r="3430" spans="1:5">
      <c r="A3430" s="18">
        <v>41509</v>
      </c>
      <c r="B3430" s="2">
        <v>3.4472999999999998</v>
      </c>
      <c r="C3430" s="3">
        <v>3.4695</v>
      </c>
      <c r="E3430"/>
    </row>
    <row r="3431" spans="1:5">
      <c r="A3431" s="18">
        <v>41513</v>
      </c>
      <c r="B3431" s="2">
        <v>3.4407999999999999</v>
      </c>
      <c r="C3431" s="3">
        <v>3.4820000000000002</v>
      </c>
      <c r="E3431"/>
    </row>
    <row r="3432" spans="1:5">
      <c r="A3432" s="18">
        <v>41514</v>
      </c>
      <c r="B3432" s="2">
        <v>3.4278</v>
      </c>
      <c r="C3432" s="3">
        <v>3.4706000000000001</v>
      </c>
      <c r="E3432"/>
    </row>
    <row r="3433" spans="1:5">
      <c r="A3433" s="18">
        <v>41515</v>
      </c>
      <c r="B3433" s="2">
        <v>3.4274</v>
      </c>
      <c r="C3433" s="3">
        <v>3.4605000000000001</v>
      </c>
      <c r="E3433"/>
    </row>
    <row r="3434" spans="1:5">
      <c r="A3434" s="18">
        <v>41516</v>
      </c>
      <c r="B3434" s="2">
        <v>3.4521999999999999</v>
      </c>
      <c r="C3434" s="3">
        <v>3.4559000000000002</v>
      </c>
      <c r="E3434"/>
    </row>
    <row r="3435" spans="1:5">
      <c r="A3435" s="18">
        <v>41519</v>
      </c>
      <c r="B3435" s="2">
        <v>3.4626000000000001</v>
      </c>
      <c r="C3435" s="3">
        <v>3.4910999999999999</v>
      </c>
      <c r="E3435"/>
    </row>
    <row r="3436" spans="1:5">
      <c r="A3436" s="18">
        <v>41520</v>
      </c>
      <c r="B3436" s="2">
        <v>3.4799000000000002</v>
      </c>
      <c r="C3436" s="3">
        <v>3.5274000000000001</v>
      </c>
      <c r="E3436"/>
    </row>
    <row r="3437" spans="1:5">
      <c r="A3437" s="18">
        <v>41521</v>
      </c>
      <c r="B3437" s="2">
        <v>3.4632000000000001</v>
      </c>
      <c r="C3437" s="3">
        <v>3.5112000000000001</v>
      </c>
      <c r="E3437"/>
    </row>
    <row r="3438" spans="1:5">
      <c r="A3438" s="18">
        <v>41522</v>
      </c>
      <c r="B3438" s="2">
        <v>3.4497</v>
      </c>
      <c r="C3438" s="3">
        <v>3.4975000000000001</v>
      </c>
      <c r="E3438"/>
    </row>
    <row r="3439" spans="1:5">
      <c r="A3439" s="18">
        <v>41523</v>
      </c>
      <c r="B3439" s="2">
        <v>3.4681000000000002</v>
      </c>
      <c r="C3439" s="3">
        <v>3.4885999999999999</v>
      </c>
      <c r="E3439"/>
    </row>
    <row r="3440" spans="1:5">
      <c r="A3440" s="18">
        <v>41526</v>
      </c>
      <c r="B3440" s="2">
        <v>3.4582000000000002</v>
      </c>
      <c r="C3440" s="3">
        <v>3.5005999999999999</v>
      </c>
      <c r="E3440"/>
    </row>
    <row r="3441" spans="1:5">
      <c r="A3441" s="18">
        <v>41527</v>
      </c>
      <c r="B3441" s="2">
        <v>3.4548999999999999</v>
      </c>
      <c r="C3441" s="3">
        <v>3.4990999999999999</v>
      </c>
      <c r="E3441"/>
    </row>
    <row r="3442" spans="1:5">
      <c r="A3442" s="18">
        <v>41528</v>
      </c>
      <c r="B3442" s="2">
        <v>3.4672999999999998</v>
      </c>
      <c r="C3442" s="3">
        <v>3.4895999999999998</v>
      </c>
      <c r="E3442"/>
    </row>
    <row r="3443" spans="1:5">
      <c r="A3443" s="18">
        <v>41529</v>
      </c>
      <c r="B3443" s="2">
        <v>3.4542999999999999</v>
      </c>
      <c r="C3443" s="3">
        <v>3.5044</v>
      </c>
      <c r="E3443"/>
    </row>
    <row r="3444" spans="1:5">
      <c r="A3444" s="18">
        <v>41530</v>
      </c>
      <c r="B3444" s="2">
        <v>3.4464999999999999</v>
      </c>
      <c r="C3444" s="3">
        <v>3.4923000000000002</v>
      </c>
      <c r="E3444"/>
    </row>
    <row r="3445" spans="1:5">
      <c r="A3445" s="18">
        <v>41533</v>
      </c>
      <c r="B3445" s="2">
        <v>3.4211</v>
      </c>
      <c r="C3445" s="3">
        <v>3.4624000000000001</v>
      </c>
      <c r="E3445"/>
    </row>
    <row r="3446" spans="1:5">
      <c r="A3446" s="18">
        <v>41534</v>
      </c>
      <c r="B3446" s="2">
        <v>3.4127999999999998</v>
      </c>
      <c r="C3446" s="3">
        <v>3.4474999999999998</v>
      </c>
      <c r="E3446"/>
    </row>
    <row r="3447" spans="1:5">
      <c r="A3447" s="18">
        <v>41535</v>
      </c>
      <c r="B3447" s="2">
        <v>3.4024000000000001</v>
      </c>
      <c r="C3447" s="3">
        <v>3.4384000000000001</v>
      </c>
      <c r="E3447"/>
    </row>
    <row r="3448" spans="1:5">
      <c r="A3448" s="18">
        <v>41536</v>
      </c>
      <c r="B3448" s="2">
        <v>3.3936999999999999</v>
      </c>
      <c r="C3448" s="3">
        <v>3.4316</v>
      </c>
      <c r="E3448"/>
    </row>
    <row r="3449" spans="1:5">
      <c r="A3449" s="18">
        <v>41537</v>
      </c>
      <c r="B3449" s="2">
        <v>3.4074</v>
      </c>
      <c r="C3449" s="3">
        <v>3.4228000000000001</v>
      </c>
      <c r="E3449"/>
    </row>
    <row r="3450" spans="1:5">
      <c r="A3450" s="18">
        <v>41540</v>
      </c>
      <c r="B3450" s="2">
        <v>3.4217</v>
      </c>
      <c r="C3450" s="3">
        <v>3.4426000000000001</v>
      </c>
      <c r="E3450"/>
    </row>
    <row r="3451" spans="1:5">
      <c r="A3451" s="18">
        <v>41541</v>
      </c>
      <c r="B3451" s="2">
        <v>3.3889</v>
      </c>
      <c r="C3451" s="3">
        <v>3.4565999999999999</v>
      </c>
      <c r="E3451"/>
    </row>
    <row r="3452" spans="1:5">
      <c r="A3452" s="18">
        <v>41542</v>
      </c>
      <c r="B3452" s="2">
        <v>3.4215</v>
      </c>
      <c r="C3452" s="3">
        <v>3.4291999999999998</v>
      </c>
      <c r="E3452"/>
    </row>
    <row r="3453" spans="1:5">
      <c r="A3453" s="18">
        <v>41543</v>
      </c>
      <c r="B3453" s="2">
        <v>3.4291999999999998</v>
      </c>
      <c r="C3453" s="3">
        <v>3.4660000000000002</v>
      </c>
      <c r="E3453"/>
    </row>
    <row r="3454" spans="1:5">
      <c r="A3454" s="18">
        <v>41544</v>
      </c>
      <c r="B3454" s="2">
        <v>3.4379</v>
      </c>
      <c r="C3454" s="3">
        <v>3.4706000000000001</v>
      </c>
      <c r="E3454"/>
    </row>
    <row r="3455" spans="1:5">
      <c r="A3455" s="18">
        <v>41547</v>
      </c>
      <c r="B3455" s="2">
        <v>3.4275000000000002</v>
      </c>
      <c r="C3455" s="3">
        <v>3.4767999999999999</v>
      </c>
      <c r="E3455"/>
    </row>
    <row r="3456" spans="1:5">
      <c r="A3456" s="18">
        <v>41548</v>
      </c>
      <c r="B3456" s="2">
        <v>3.4379</v>
      </c>
      <c r="C3456" s="3">
        <v>3.4622000000000002</v>
      </c>
      <c r="E3456"/>
    </row>
    <row r="3457" spans="1:5">
      <c r="A3457" s="18">
        <v>41549</v>
      </c>
      <c r="B3457" s="2">
        <v>3.4506000000000001</v>
      </c>
      <c r="C3457" s="3">
        <v>3.4767999999999999</v>
      </c>
      <c r="E3457"/>
    </row>
    <row r="3458" spans="1:5">
      <c r="A3458" s="18">
        <v>41550</v>
      </c>
      <c r="B3458" s="2">
        <v>3.45</v>
      </c>
      <c r="C3458" s="3">
        <v>3.4864000000000002</v>
      </c>
      <c r="E3458"/>
    </row>
    <row r="3459" spans="1:5">
      <c r="A3459" s="18">
        <v>41551</v>
      </c>
      <c r="B3459" s="2">
        <v>3.4512</v>
      </c>
      <c r="C3459" s="3">
        <v>3.4923000000000002</v>
      </c>
      <c r="E3459"/>
    </row>
    <row r="3460" spans="1:5">
      <c r="A3460" s="18">
        <v>41554</v>
      </c>
      <c r="B3460" s="2">
        <v>3.4487999999999999</v>
      </c>
      <c r="C3460" s="3">
        <v>3.4765000000000001</v>
      </c>
      <c r="E3460"/>
    </row>
    <row r="3461" spans="1:5">
      <c r="A3461" s="18">
        <v>41555</v>
      </c>
      <c r="B3461" s="2">
        <v>3.431</v>
      </c>
      <c r="C3461" s="3">
        <v>3.4750000000000001</v>
      </c>
      <c r="E3461"/>
    </row>
    <row r="3462" spans="1:5">
      <c r="A3462" s="18">
        <v>41556</v>
      </c>
      <c r="B3462" s="2">
        <v>3.4312</v>
      </c>
      <c r="C3462" s="3">
        <v>3.4575</v>
      </c>
      <c r="E3462"/>
    </row>
    <row r="3463" spans="1:5">
      <c r="A3463" s="18">
        <v>41557</v>
      </c>
      <c r="B3463" s="2">
        <v>3.4344999999999999</v>
      </c>
      <c r="C3463" s="3">
        <v>3.4567000000000001</v>
      </c>
      <c r="E3463"/>
    </row>
    <row r="3464" spans="1:5">
      <c r="A3464" s="18">
        <v>41558</v>
      </c>
      <c r="B3464" s="2">
        <v>3.411</v>
      </c>
      <c r="C3464" s="3">
        <v>3.4540000000000002</v>
      </c>
      <c r="E3464"/>
    </row>
    <row r="3465" spans="1:5">
      <c r="A3465" s="18">
        <v>41561</v>
      </c>
      <c r="B3465" s="2">
        <v>3.4167999999999998</v>
      </c>
      <c r="C3465" s="3">
        <v>3.4432999999999998</v>
      </c>
      <c r="E3465"/>
    </row>
    <row r="3466" spans="1:5">
      <c r="A3466" s="18">
        <v>41562</v>
      </c>
      <c r="B3466" s="2">
        <v>3.4041000000000001</v>
      </c>
      <c r="C3466" s="3">
        <v>3.4403999999999999</v>
      </c>
      <c r="E3466"/>
    </row>
    <row r="3467" spans="1:5">
      <c r="A3467" s="18">
        <v>41563</v>
      </c>
      <c r="B3467" s="2">
        <v>3.3976999999999999</v>
      </c>
      <c r="C3467" s="3">
        <v>3.4327999999999999</v>
      </c>
      <c r="E3467"/>
    </row>
    <row r="3468" spans="1:5">
      <c r="A3468" s="18">
        <v>41564</v>
      </c>
      <c r="B3468" s="2">
        <v>3.3927</v>
      </c>
      <c r="C3468" s="3">
        <v>3.4333</v>
      </c>
      <c r="E3468"/>
    </row>
    <row r="3469" spans="1:5">
      <c r="A3469" s="18">
        <v>41565</v>
      </c>
      <c r="B3469" s="2">
        <v>3.3889</v>
      </c>
      <c r="C3469" s="3">
        <v>3.4260000000000002</v>
      </c>
      <c r="E3469"/>
    </row>
    <row r="3470" spans="1:5">
      <c r="A3470" s="18">
        <v>41568</v>
      </c>
      <c r="B3470" s="2">
        <v>3.3814000000000002</v>
      </c>
      <c r="C3470" s="3">
        <v>3.4138000000000002</v>
      </c>
      <c r="E3470"/>
    </row>
    <row r="3471" spans="1:5">
      <c r="A3471" s="18">
        <v>41569</v>
      </c>
      <c r="B3471" s="2">
        <v>3.3858000000000001</v>
      </c>
      <c r="C3471" s="3">
        <v>3.4028</v>
      </c>
      <c r="E3471"/>
    </row>
    <row r="3472" spans="1:5">
      <c r="A3472" s="18">
        <v>41570</v>
      </c>
      <c r="B3472" s="2">
        <v>3.3824000000000001</v>
      </c>
      <c r="C3472" s="3">
        <v>3.42</v>
      </c>
      <c r="E3472"/>
    </row>
    <row r="3473" spans="1:5">
      <c r="A3473" s="18">
        <v>41571</v>
      </c>
      <c r="B3473" s="2">
        <v>3.3874</v>
      </c>
      <c r="C3473" s="3">
        <v>3.4174000000000002</v>
      </c>
      <c r="E3473"/>
    </row>
    <row r="3474" spans="1:5">
      <c r="A3474" s="18">
        <v>41572</v>
      </c>
      <c r="B3474" s="2">
        <v>3.3826999999999998</v>
      </c>
      <c r="C3474" s="3">
        <v>3.4192</v>
      </c>
      <c r="E3474"/>
    </row>
    <row r="3475" spans="1:5">
      <c r="A3475" s="18">
        <v>41575</v>
      </c>
      <c r="B3475" s="2">
        <v>3.3944000000000001</v>
      </c>
      <c r="C3475" s="3">
        <v>3.4037000000000002</v>
      </c>
      <c r="E3475"/>
    </row>
    <row r="3476" spans="1:5">
      <c r="A3476" s="18">
        <v>41576</v>
      </c>
      <c r="B3476" s="2">
        <v>3.4016000000000002</v>
      </c>
      <c r="C3476" s="3">
        <v>3.4323999999999999</v>
      </c>
      <c r="E3476"/>
    </row>
    <row r="3477" spans="1:5">
      <c r="A3477" s="18">
        <v>41577</v>
      </c>
      <c r="B3477" s="2">
        <v>3.4005000000000001</v>
      </c>
      <c r="C3477" s="3">
        <v>3.4359999999999999</v>
      </c>
      <c r="E3477"/>
    </row>
    <row r="3478" spans="1:5">
      <c r="A3478" s="18">
        <v>41578</v>
      </c>
      <c r="B3478" s="2">
        <v>3.3875999999999999</v>
      </c>
      <c r="C3478" s="3">
        <v>3.4264000000000001</v>
      </c>
      <c r="E3478"/>
    </row>
    <row r="3479" spans="1:5">
      <c r="A3479" s="18">
        <v>41579</v>
      </c>
      <c r="B3479" s="2">
        <v>3.3900999999999999</v>
      </c>
      <c r="C3479" s="3">
        <v>3.4249000000000001</v>
      </c>
      <c r="E3479"/>
    </row>
    <row r="3480" spans="1:5">
      <c r="A3480" s="18">
        <v>41582</v>
      </c>
      <c r="B3480" s="2">
        <v>3.3892000000000002</v>
      </c>
      <c r="C3480" s="3">
        <v>3.4220000000000002</v>
      </c>
      <c r="E3480"/>
    </row>
    <row r="3481" spans="1:5">
      <c r="A3481" s="18">
        <v>41583</v>
      </c>
      <c r="B3481" s="2">
        <v>3.3875000000000002</v>
      </c>
      <c r="C3481" s="3">
        <v>3.4114</v>
      </c>
      <c r="E3481"/>
    </row>
    <row r="3482" spans="1:5">
      <c r="A3482" s="18">
        <v>41584</v>
      </c>
      <c r="B3482" s="2">
        <v>3.395</v>
      </c>
      <c r="C3482" s="3">
        <v>3.4272999999999998</v>
      </c>
      <c r="E3482"/>
    </row>
    <row r="3483" spans="1:5">
      <c r="A3483" s="18">
        <v>41585</v>
      </c>
      <c r="B3483" s="2">
        <v>3.4003999999999999</v>
      </c>
      <c r="C3483" s="3">
        <v>3.4243999999999999</v>
      </c>
      <c r="E3483"/>
    </row>
    <row r="3484" spans="1:5">
      <c r="A3484" s="18">
        <v>41586</v>
      </c>
      <c r="B3484" s="2">
        <v>3.3877000000000002</v>
      </c>
      <c r="C3484" s="3">
        <v>3.4348999999999998</v>
      </c>
      <c r="E3484"/>
    </row>
    <row r="3485" spans="1:5">
      <c r="A3485" s="18">
        <v>41589</v>
      </c>
      <c r="B3485" s="2">
        <v>3.3805999999999998</v>
      </c>
      <c r="C3485" s="3">
        <v>3.4150999999999998</v>
      </c>
      <c r="E3485"/>
    </row>
    <row r="3486" spans="1:5">
      <c r="A3486" s="18">
        <v>41590</v>
      </c>
      <c r="B3486" s="2">
        <v>3.3978999999999999</v>
      </c>
      <c r="C3486" s="3">
        <v>3.4214000000000002</v>
      </c>
      <c r="E3486"/>
    </row>
    <row r="3487" spans="1:5">
      <c r="A3487" s="18">
        <v>41591</v>
      </c>
      <c r="B3487" s="2">
        <v>3.4140000000000001</v>
      </c>
      <c r="C3487" s="3">
        <v>3.4420999999999999</v>
      </c>
      <c r="E3487"/>
    </row>
    <row r="3488" spans="1:5">
      <c r="A3488" s="18">
        <v>41592</v>
      </c>
      <c r="B3488" s="2">
        <v>3.4146999999999998</v>
      </c>
      <c r="C3488" s="3">
        <v>3.4464000000000001</v>
      </c>
      <c r="E3488"/>
    </row>
    <row r="3489" spans="1:5">
      <c r="A3489" s="18">
        <v>41593</v>
      </c>
      <c r="B3489" s="2">
        <v>3.3984000000000001</v>
      </c>
      <c r="C3489" s="3">
        <v>3.4413</v>
      </c>
      <c r="E3489"/>
    </row>
    <row r="3490" spans="1:5">
      <c r="A3490" s="18">
        <v>41596</v>
      </c>
      <c r="B3490" s="2">
        <v>3.3925999999999998</v>
      </c>
      <c r="C3490" s="3">
        <v>3.4325000000000001</v>
      </c>
      <c r="E3490"/>
    </row>
    <row r="3491" spans="1:5">
      <c r="A3491" s="18">
        <v>41597</v>
      </c>
      <c r="B3491" s="2">
        <v>3.3908999999999998</v>
      </c>
      <c r="C3491" s="3">
        <v>3.4251999999999998</v>
      </c>
      <c r="E3491"/>
    </row>
    <row r="3492" spans="1:5">
      <c r="A3492" s="18">
        <v>41598</v>
      </c>
      <c r="B3492" s="2">
        <v>3.3879999999999999</v>
      </c>
      <c r="C3492" s="3">
        <v>3.4249999999999998</v>
      </c>
      <c r="E3492"/>
    </row>
    <row r="3493" spans="1:5">
      <c r="A3493" s="18">
        <v>41599</v>
      </c>
      <c r="B3493" s="2">
        <v>3.3959999999999999</v>
      </c>
      <c r="C3493" s="3">
        <v>3.4266999999999999</v>
      </c>
      <c r="E3493"/>
    </row>
    <row r="3494" spans="1:5">
      <c r="A3494" s="18">
        <v>41600</v>
      </c>
      <c r="B3494" s="2">
        <v>3.4026999999999998</v>
      </c>
      <c r="C3494" s="3">
        <v>3.4321000000000002</v>
      </c>
      <c r="E3494"/>
    </row>
    <row r="3495" spans="1:5">
      <c r="A3495" s="18">
        <v>41603</v>
      </c>
      <c r="B3495" s="2">
        <v>3.4108000000000001</v>
      </c>
      <c r="C3495" s="3">
        <v>3.4428999999999998</v>
      </c>
      <c r="E3495"/>
    </row>
    <row r="3496" spans="1:5">
      <c r="A3496" s="18">
        <v>41604</v>
      </c>
      <c r="B3496" s="2">
        <v>3.4073000000000002</v>
      </c>
      <c r="C3496" s="3">
        <v>3.4512999999999998</v>
      </c>
      <c r="E3496"/>
    </row>
    <row r="3497" spans="1:5">
      <c r="A3497" s="18">
        <v>41605</v>
      </c>
      <c r="B3497" s="2">
        <v>3.4058000000000002</v>
      </c>
      <c r="C3497" s="3">
        <v>3.4413999999999998</v>
      </c>
      <c r="E3497"/>
    </row>
    <row r="3498" spans="1:5">
      <c r="A3498" s="18">
        <v>41606</v>
      </c>
      <c r="B3498" s="2">
        <v>3.4155000000000002</v>
      </c>
      <c r="C3498" s="3">
        <v>3.4457</v>
      </c>
      <c r="E3498"/>
    </row>
    <row r="3499" spans="1:5">
      <c r="A3499" s="18">
        <v>41607</v>
      </c>
      <c r="B3499" s="2">
        <v>3.4100999999999999</v>
      </c>
      <c r="C3499" s="3">
        <v>3.4466000000000001</v>
      </c>
      <c r="E3499"/>
    </row>
    <row r="3500" spans="1:5">
      <c r="A3500" s="18">
        <v>41610</v>
      </c>
      <c r="B3500" s="2">
        <v>3.4083999999999999</v>
      </c>
      <c r="C3500" s="3">
        <v>3.4418000000000002</v>
      </c>
      <c r="E3500"/>
    </row>
    <row r="3501" spans="1:5">
      <c r="A3501" s="18">
        <v>41611</v>
      </c>
      <c r="B3501" s="2">
        <v>3.4079000000000002</v>
      </c>
      <c r="C3501" s="3">
        <v>3.4540000000000002</v>
      </c>
      <c r="E3501"/>
    </row>
    <row r="3502" spans="1:5">
      <c r="A3502" s="18">
        <v>41612</v>
      </c>
      <c r="B3502" s="2">
        <v>3.4178999999999999</v>
      </c>
      <c r="C3502" s="3">
        <v>3.4464000000000001</v>
      </c>
      <c r="E3502"/>
    </row>
    <row r="3503" spans="1:5">
      <c r="A3503" s="18">
        <v>41613</v>
      </c>
      <c r="B3503" s="2">
        <v>3.4182000000000001</v>
      </c>
      <c r="C3503" s="3">
        <v>3.4497</v>
      </c>
      <c r="E3503"/>
    </row>
    <row r="3504" spans="1:5">
      <c r="A3504" s="18">
        <v>41614</v>
      </c>
      <c r="B3504" s="2">
        <v>3.4218000000000002</v>
      </c>
      <c r="C3504" s="3">
        <v>3.4540000000000002</v>
      </c>
      <c r="E3504"/>
    </row>
    <row r="3505" spans="1:5">
      <c r="A3505" s="18">
        <v>41617</v>
      </c>
      <c r="B3505" s="2">
        <v>3.4238</v>
      </c>
      <c r="C3505" s="3">
        <v>3.4447000000000001</v>
      </c>
      <c r="E3505"/>
    </row>
    <row r="3506" spans="1:5">
      <c r="A3506" s="18">
        <v>41618</v>
      </c>
      <c r="B3506" s="2">
        <v>3.4211</v>
      </c>
      <c r="C3506" s="3">
        <v>3.4546000000000001</v>
      </c>
      <c r="E3506"/>
    </row>
    <row r="3507" spans="1:5">
      <c r="A3507" s="18">
        <v>41619</v>
      </c>
      <c r="B3507" s="2">
        <v>3.4180999999999999</v>
      </c>
      <c r="C3507" s="3">
        <v>3.4512999999999998</v>
      </c>
      <c r="E3507"/>
    </row>
    <row r="3508" spans="1:5">
      <c r="A3508" s="18">
        <v>41620</v>
      </c>
      <c r="B3508" s="2">
        <v>3.4220999999999999</v>
      </c>
      <c r="C3508" s="3">
        <v>3.4573999999999998</v>
      </c>
      <c r="E3508"/>
    </row>
    <row r="3509" spans="1:5">
      <c r="A3509" s="18">
        <v>41621</v>
      </c>
      <c r="B3509" s="2">
        <v>3.4251999999999998</v>
      </c>
      <c r="C3509" s="3">
        <v>3.4603000000000002</v>
      </c>
      <c r="E3509"/>
    </row>
    <row r="3510" spans="1:5">
      <c r="A3510" s="18">
        <v>41624</v>
      </c>
      <c r="B3510" s="2">
        <v>3.4228000000000001</v>
      </c>
      <c r="C3510" s="3">
        <v>3.4609000000000001</v>
      </c>
      <c r="E3510"/>
    </row>
    <row r="3511" spans="1:5">
      <c r="A3511" s="18">
        <v>41625</v>
      </c>
      <c r="B3511" s="2">
        <v>3.4201999999999999</v>
      </c>
      <c r="C3511" s="3">
        <v>3.4554</v>
      </c>
      <c r="E3511"/>
    </row>
    <row r="3512" spans="1:5">
      <c r="A3512" s="18">
        <v>41626</v>
      </c>
      <c r="B3512" s="2">
        <v>3.4211999999999998</v>
      </c>
      <c r="C3512" s="3">
        <v>3.4527000000000001</v>
      </c>
      <c r="E3512"/>
    </row>
    <row r="3513" spans="1:5">
      <c r="A3513" s="18">
        <v>41627</v>
      </c>
      <c r="B3513" s="2">
        <v>3.4207999999999998</v>
      </c>
      <c r="C3513" s="3">
        <v>3.4575</v>
      </c>
      <c r="E3513"/>
    </row>
    <row r="3514" spans="1:5">
      <c r="A3514" s="18">
        <v>41628</v>
      </c>
      <c r="B3514" s="2">
        <v>3.4055</v>
      </c>
      <c r="C3514" s="3">
        <v>3.4567999999999999</v>
      </c>
      <c r="E3514"/>
    </row>
    <row r="3515" spans="1:5">
      <c r="A3515" s="18">
        <v>41631</v>
      </c>
      <c r="B3515" s="2">
        <v>3.3978000000000002</v>
      </c>
      <c r="C3515" s="3">
        <v>3.4392</v>
      </c>
      <c r="E3515"/>
    </row>
    <row r="3516" spans="1:5">
      <c r="A3516" s="18">
        <v>41632</v>
      </c>
      <c r="B3516" s="2">
        <v>3.3961999999999999</v>
      </c>
      <c r="C3516" s="3">
        <v>3.4317000000000002</v>
      </c>
      <c r="E3516"/>
    </row>
    <row r="3517" spans="1:5">
      <c r="A3517" s="18">
        <v>41635</v>
      </c>
      <c r="B3517" s="2">
        <v>3.3908</v>
      </c>
      <c r="C3517" s="3">
        <v>3.4304000000000001</v>
      </c>
      <c r="E3517"/>
    </row>
    <row r="3518" spans="1:5">
      <c r="A3518" s="18">
        <v>41638</v>
      </c>
      <c r="B3518" s="2">
        <v>3.391</v>
      </c>
      <c r="C3518" s="3">
        <v>3.4247000000000001</v>
      </c>
      <c r="E3518"/>
    </row>
    <row r="3519" spans="1:5">
      <c r="A3519" s="18">
        <v>41639</v>
      </c>
      <c r="B3519" s="2">
        <v>3.3866000000000001</v>
      </c>
      <c r="C3519" s="3">
        <v>3.4249000000000001</v>
      </c>
      <c r="E3519"/>
    </row>
    <row r="3520" spans="1:5">
      <c r="A3520" s="18">
        <v>41641</v>
      </c>
      <c r="B3520" s="2">
        <v>3.3816000000000002</v>
      </c>
      <c r="C3520" s="3">
        <v>3.4157000000000002</v>
      </c>
      <c r="E3520"/>
    </row>
    <row r="3521" spans="1:5">
      <c r="A3521" s="18">
        <v>41642</v>
      </c>
      <c r="B3521" s="2">
        <v>3.3816000000000002</v>
      </c>
      <c r="C3521" s="3">
        <v>3.4154</v>
      </c>
      <c r="E3521"/>
    </row>
    <row r="3522" spans="1:5">
      <c r="A3522" s="18">
        <v>41645</v>
      </c>
      <c r="B3522" s="2">
        <v>3.3883999999999999</v>
      </c>
      <c r="C3522" s="3">
        <v>3.4220000000000002</v>
      </c>
      <c r="E3522"/>
    </row>
    <row r="3523" spans="1:5">
      <c r="A3523" s="18">
        <v>41646</v>
      </c>
      <c r="B3523" s="2">
        <v>3.3816999999999999</v>
      </c>
      <c r="C3523" s="3">
        <v>3.4236</v>
      </c>
      <c r="E3523"/>
    </row>
    <row r="3524" spans="1:5">
      <c r="A3524" s="18">
        <v>41647</v>
      </c>
      <c r="B3524" s="2">
        <v>3.3765000000000001</v>
      </c>
      <c r="C3524" s="3">
        <v>3.4068999999999998</v>
      </c>
      <c r="E3524"/>
    </row>
    <row r="3525" spans="1:5">
      <c r="A3525" s="18">
        <v>41648</v>
      </c>
      <c r="B3525" s="2">
        <v>3.3786999999999998</v>
      </c>
      <c r="C3525" s="3">
        <v>3.4081999999999999</v>
      </c>
      <c r="E3525"/>
    </row>
    <row r="3526" spans="1:5">
      <c r="A3526" s="18">
        <v>41649</v>
      </c>
      <c r="B3526" s="2">
        <v>3.3818000000000001</v>
      </c>
      <c r="C3526" s="3">
        <v>3.4150999999999998</v>
      </c>
      <c r="E3526"/>
    </row>
    <row r="3527" spans="1:5">
      <c r="A3527" s="18">
        <v>41652</v>
      </c>
      <c r="B3527" s="2">
        <v>3.3717999999999999</v>
      </c>
      <c r="C3527" s="3">
        <v>3.4119999999999999</v>
      </c>
      <c r="E3527"/>
    </row>
    <row r="3528" spans="1:5">
      <c r="A3528" s="18">
        <v>41653</v>
      </c>
      <c r="B3528" s="2">
        <v>3.3731</v>
      </c>
      <c r="C3528" s="3">
        <v>3.4062000000000001</v>
      </c>
      <c r="E3528"/>
    </row>
    <row r="3529" spans="1:5">
      <c r="A3529" s="18">
        <v>41654</v>
      </c>
      <c r="B3529" s="2">
        <v>3.3614000000000002</v>
      </c>
      <c r="C3529" s="3">
        <v>3.3999000000000001</v>
      </c>
      <c r="E3529"/>
    </row>
    <row r="3530" spans="1:5">
      <c r="A3530" s="18">
        <v>41655</v>
      </c>
      <c r="B3530" s="2">
        <v>3.3713000000000002</v>
      </c>
      <c r="C3530" s="3">
        <v>3.3982999999999999</v>
      </c>
      <c r="E3530"/>
    </row>
    <row r="3531" spans="1:5">
      <c r="A3531" s="18">
        <v>41656</v>
      </c>
      <c r="B3531" s="2">
        <v>3.3744999999999998</v>
      </c>
      <c r="C3531" s="3">
        <v>3.4125999999999999</v>
      </c>
      <c r="E3531"/>
    </row>
    <row r="3532" spans="1:5">
      <c r="A3532" s="18">
        <v>41659</v>
      </c>
      <c r="B3532" s="2">
        <v>3.3719000000000001</v>
      </c>
      <c r="C3532" s="3">
        <v>3.4125000000000001</v>
      </c>
      <c r="E3532"/>
    </row>
    <row r="3533" spans="1:5">
      <c r="A3533" s="18">
        <v>41660</v>
      </c>
      <c r="B3533" s="2">
        <v>3.3706</v>
      </c>
      <c r="C3533" s="3">
        <v>3.4056999999999999</v>
      </c>
      <c r="E3533"/>
    </row>
    <row r="3534" spans="1:5">
      <c r="A3534" s="18">
        <v>41661</v>
      </c>
      <c r="B3534" s="2">
        <v>3.3757999999999999</v>
      </c>
      <c r="C3534" s="3">
        <v>3.4039999999999999</v>
      </c>
      <c r="E3534"/>
    </row>
    <row r="3535" spans="1:5">
      <c r="A3535" s="18">
        <v>41662</v>
      </c>
      <c r="B3535" s="2">
        <v>3.3843000000000001</v>
      </c>
      <c r="C3535" s="3">
        <v>3.4072</v>
      </c>
      <c r="E3535"/>
    </row>
    <row r="3536" spans="1:5">
      <c r="A3536" s="18">
        <v>41663</v>
      </c>
      <c r="B3536" s="2">
        <v>3.4237000000000002</v>
      </c>
      <c r="C3536" s="3">
        <v>3.4207999999999998</v>
      </c>
      <c r="E3536"/>
    </row>
    <row r="3537" spans="1:5">
      <c r="A3537" s="18">
        <v>41666</v>
      </c>
      <c r="B3537" s="2">
        <v>3.452</v>
      </c>
      <c r="C3537" s="3">
        <v>3.4621</v>
      </c>
      <c r="E3537"/>
    </row>
    <row r="3538" spans="1:5">
      <c r="A3538" s="18">
        <v>41667</v>
      </c>
      <c r="B3538" s="2">
        <v>3.4064999999999999</v>
      </c>
      <c r="C3538" s="3">
        <v>3.464</v>
      </c>
      <c r="E3538"/>
    </row>
    <row r="3539" spans="1:5">
      <c r="A3539" s="18">
        <v>41668</v>
      </c>
      <c r="B3539" s="2">
        <v>3.4348000000000001</v>
      </c>
      <c r="C3539" s="3">
        <v>3.4519000000000002</v>
      </c>
      <c r="E3539"/>
    </row>
    <row r="3540" spans="1:5">
      <c r="A3540" s="18">
        <v>41669</v>
      </c>
      <c r="B3540" s="2">
        <v>3.4662999999999999</v>
      </c>
      <c r="C3540" s="3">
        <v>3.4765000000000001</v>
      </c>
      <c r="E3540"/>
    </row>
    <row r="3541" spans="1:5">
      <c r="A3541" s="18">
        <v>41670</v>
      </c>
      <c r="B3541" s="2">
        <v>3.4643999999999999</v>
      </c>
      <c r="C3541" s="3">
        <v>3.4872000000000001</v>
      </c>
      <c r="E3541"/>
    </row>
    <row r="3542" spans="1:5">
      <c r="A3542" s="18">
        <v>41673</v>
      </c>
      <c r="B3542" s="2">
        <v>3.4678</v>
      </c>
      <c r="C3542" s="3">
        <v>3.5110999999999999</v>
      </c>
      <c r="E3542"/>
    </row>
    <row r="3543" spans="1:5">
      <c r="A3543" s="18">
        <v>41674</v>
      </c>
      <c r="B3543" s="2">
        <v>3.4489000000000001</v>
      </c>
      <c r="C3543" s="3">
        <v>3.5028999999999999</v>
      </c>
      <c r="E3543"/>
    </row>
    <row r="3544" spans="1:5">
      <c r="A3544" s="18">
        <v>41675</v>
      </c>
      <c r="B3544" s="2">
        <v>3.4253999999999998</v>
      </c>
      <c r="C3544" s="3">
        <v>3.4836999999999998</v>
      </c>
      <c r="E3544"/>
    </row>
    <row r="3545" spans="1:5">
      <c r="A3545" s="18">
        <v>41676</v>
      </c>
      <c r="B3545" s="2">
        <v>3.4226999999999999</v>
      </c>
      <c r="C3545" s="3">
        <v>3.4647000000000001</v>
      </c>
      <c r="E3545"/>
    </row>
    <row r="3546" spans="1:5">
      <c r="A3546" s="18">
        <v>41677</v>
      </c>
      <c r="B3546" s="2">
        <v>3.4228999999999998</v>
      </c>
      <c r="C3546" s="3">
        <v>3.4609999999999999</v>
      </c>
      <c r="E3546"/>
    </row>
    <row r="3547" spans="1:5">
      <c r="A3547" s="18">
        <v>41680</v>
      </c>
      <c r="B3547" s="2">
        <v>3.4196</v>
      </c>
      <c r="C3547" s="3">
        <v>3.4460999999999999</v>
      </c>
      <c r="E3547"/>
    </row>
    <row r="3548" spans="1:5">
      <c r="A3548" s="18">
        <v>41681</v>
      </c>
      <c r="B3548" s="2">
        <v>3.4148999999999998</v>
      </c>
      <c r="C3548" s="3">
        <v>3.4502000000000002</v>
      </c>
      <c r="E3548"/>
    </row>
    <row r="3549" spans="1:5">
      <c r="A3549" s="18">
        <v>41682</v>
      </c>
      <c r="B3549" s="2">
        <v>3.4036</v>
      </c>
      <c r="C3549" s="3">
        <v>3.4485000000000001</v>
      </c>
      <c r="E3549"/>
    </row>
    <row r="3550" spans="1:5">
      <c r="A3550" s="18">
        <v>41683</v>
      </c>
      <c r="B3550" s="2">
        <v>3.4169999999999998</v>
      </c>
      <c r="C3550" s="3">
        <v>3.4276</v>
      </c>
      <c r="E3550"/>
    </row>
    <row r="3551" spans="1:5">
      <c r="A3551" s="18">
        <v>41684</v>
      </c>
      <c r="B3551" s="2">
        <v>3.3974000000000002</v>
      </c>
      <c r="C3551" s="3">
        <v>3.4422999999999999</v>
      </c>
      <c r="E3551"/>
    </row>
    <row r="3552" spans="1:5">
      <c r="A3552" s="18">
        <v>41687</v>
      </c>
      <c r="B3552" s="2">
        <v>3.3917000000000002</v>
      </c>
      <c r="C3552" s="3">
        <v>3.4295</v>
      </c>
      <c r="E3552"/>
    </row>
    <row r="3553" spans="1:5">
      <c r="A3553" s="18">
        <v>41688</v>
      </c>
      <c r="B3553" s="2">
        <v>3.4016999999999999</v>
      </c>
      <c r="C3553" s="3">
        <v>3.4241999999999999</v>
      </c>
      <c r="E3553"/>
    </row>
    <row r="3554" spans="1:5">
      <c r="A3554" s="18">
        <v>41689</v>
      </c>
      <c r="B3554" s="2">
        <v>3.4083000000000001</v>
      </c>
      <c r="C3554" s="3">
        <v>3.4300999999999999</v>
      </c>
      <c r="E3554"/>
    </row>
    <row r="3555" spans="1:5">
      <c r="A3555" s="18">
        <v>41690</v>
      </c>
      <c r="B3555" s="2">
        <v>3.4247000000000001</v>
      </c>
      <c r="C3555" s="3">
        <v>3.45</v>
      </c>
      <c r="E3555"/>
    </row>
    <row r="3556" spans="1:5">
      <c r="A3556" s="18">
        <v>41691</v>
      </c>
      <c r="B3556" s="2">
        <v>3.4148999999999998</v>
      </c>
      <c r="C3556" s="3">
        <v>3.4533</v>
      </c>
      <c r="E3556"/>
    </row>
    <row r="3557" spans="1:5">
      <c r="A3557" s="18">
        <v>41694</v>
      </c>
      <c r="B3557" s="2">
        <v>3.4121000000000001</v>
      </c>
      <c r="C3557" s="3">
        <v>3.4373999999999998</v>
      </c>
      <c r="E3557"/>
    </row>
    <row r="3558" spans="1:5">
      <c r="A3558" s="18">
        <v>41695</v>
      </c>
      <c r="B3558" s="2">
        <v>3.4102999999999999</v>
      </c>
      <c r="C3558" s="3">
        <v>3.4348000000000001</v>
      </c>
      <c r="E3558"/>
    </row>
    <row r="3559" spans="1:5">
      <c r="A3559" s="18">
        <v>41696</v>
      </c>
      <c r="B3559" s="2">
        <v>3.4094000000000002</v>
      </c>
      <c r="C3559" s="3">
        <v>3.4401000000000002</v>
      </c>
      <c r="E3559"/>
    </row>
    <row r="3560" spans="1:5">
      <c r="A3560" s="18">
        <v>41697</v>
      </c>
      <c r="B3560" s="2">
        <v>3.4407000000000001</v>
      </c>
      <c r="C3560" s="3">
        <v>3.4527000000000001</v>
      </c>
      <c r="E3560"/>
    </row>
    <row r="3561" spans="1:5">
      <c r="A3561" s="18">
        <v>41698</v>
      </c>
      <c r="B3561" s="2">
        <v>3.4211</v>
      </c>
      <c r="C3561" s="3">
        <v>3.4664000000000001</v>
      </c>
      <c r="E3561"/>
    </row>
    <row r="3562" spans="1:5">
      <c r="A3562" s="18">
        <v>41701</v>
      </c>
      <c r="B3562" s="2">
        <v>3.4607000000000001</v>
      </c>
      <c r="C3562" s="3">
        <v>3.4558</v>
      </c>
      <c r="E3562"/>
    </row>
    <row r="3563" spans="1:5">
      <c r="A3563" s="18">
        <v>41702</v>
      </c>
      <c r="B3563" s="2">
        <v>3.4474</v>
      </c>
      <c r="C3563" s="3">
        <v>3.4861</v>
      </c>
      <c r="E3563"/>
    </row>
    <row r="3564" spans="1:5">
      <c r="A3564" s="18">
        <v>41703</v>
      </c>
      <c r="B3564" s="2">
        <v>3.4344000000000001</v>
      </c>
      <c r="C3564" s="3">
        <v>3.4748999999999999</v>
      </c>
      <c r="E3564"/>
    </row>
    <row r="3565" spans="1:5">
      <c r="A3565" s="18">
        <v>41704</v>
      </c>
      <c r="B3565" s="2">
        <v>3.4266999999999999</v>
      </c>
      <c r="C3565" s="3">
        <v>3.4611000000000001</v>
      </c>
      <c r="E3565"/>
    </row>
    <row r="3566" spans="1:5">
      <c r="A3566" s="18">
        <v>41705</v>
      </c>
      <c r="B3566" s="2">
        <v>3.4361000000000002</v>
      </c>
      <c r="C3566" s="3">
        <v>3.4580000000000002</v>
      </c>
      <c r="E3566"/>
    </row>
    <row r="3567" spans="1:5">
      <c r="A3567" s="18">
        <v>41708</v>
      </c>
      <c r="B3567" s="2">
        <v>3.4464999999999999</v>
      </c>
      <c r="C3567" s="3">
        <v>3.4763999999999999</v>
      </c>
      <c r="E3567"/>
    </row>
    <row r="3568" spans="1:5">
      <c r="A3568" s="18">
        <v>41709</v>
      </c>
      <c r="B3568" s="2">
        <v>3.4626000000000001</v>
      </c>
      <c r="C3568" s="3">
        <v>3.4954000000000001</v>
      </c>
      <c r="E3568"/>
    </row>
    <row r="3569" spans="1:5">
      <c r="A3569" s="18">
        <v>41710</v>
      </c>
      <c r="B3569" s="2">
        <v>3.4773999999999998</v>
      </c>
      <c r="C3569" s="3">
        <v>3.4980000000000002</v>
      </c>
      <c r="E3569"/>
    </row>
    <row r="3570" spans="1:5">
      <c r="A3570" s="18">
        <v>41711</v>
      </c>
      <c r="B3570" s="2">
        <v>3.4786999999999999</v>
      </c>
      <c r="C3570" s="3">
        <v>3.5112000000000001</v>
      </c>
      <c r="E3570"/>
    </row>
    <row r="3571" spans="1:5">
      <c r="A3571" s="18">
        <v>41712</v>
      </c>
      <c r="B3571" s="2">
        <v>3.4870000000000001</v>
      </c>
      <c r="C3571" s="3">
        <v>3.5163000000000002</v>
      </c>
      <c r="E3571"/>
    </row>
    <row r="3572" spans="1:5">
      <c r="A3572" s="18">
        <v>41715</v>
      </c>
      <c r="B3572" s="2">
        <v>3.4805999999999999</v>
      </c>
      <c r="C3572" s="3">
        <v>3.5337999999999998</v>
      </c>
      <c r="E3572"/>
    </row>
    <row r="3573" spans="1:5">
      <c r="A3573" s="18">
        <v>41716</v>
      </c>
      <c r="B3573" s="2">
        <v>3.4786000000000001</v>
      </c>
      <c r="C3573" s="3">
        <v>3.5101</v>
      </c>
      <c r="E3573"/>
    </row>
    <row r="3574" spans="1:5">
      <c r="A3574" s="18">
        <v>41717</v>
      </c>
      <c r="B3574" s="2">
        <v>3.4538000000000002</v>
      </c>
      <c r="C3574" s="3">
        <v>3.4914999999999998</v>
      </c>
      <c r="E3574"/>
    </row>
    <row r="3575" spans="1:5">
      <c r="A3575" s="18">
        <v>41718</v>
      </c>
      <c r="B3575" s="2">
        <v>3.4510000000000001</v>
      </c>
      <c r="C3575" s="3">
        <v>3.4828000000000001</v>
      </c>
      <c r="E3575"/>
    </row>
    <row r="3576" spans="1:5">
      <c r="A3576" s="18">
        <v>41719</v>
      </c>
      <c r="B3576" s="2">
        <v>3.4468000000000001</v>
      </c>
      <c r="C3576" s="3">
        <v>3.4809999999999999</v>
      </c>
      <c r="E3576"/>
    </row>
    <row r="3577" spans="1:5">
      <c r="A3577" s="18">
        <v>41722</v>
      </c>
      <c r="B3577" s="2">
        <v>3.4447999999999999</v>
      </c>
      <c r="C3577" s="3">
        <v>3.4792999999999998</v>
      </c>
      <c r="E3577"/>
    </row>
    <row r="3578" spans="1:5">
      <c r="A3578" s="18">
        <v>41723</v>
      </c>
      <c r="B3578" s="2">
        <v>3.4365000000000001</v>
      </c>
      <c r="C3578" s="3">
        <v>3.4790000000000001</v>
      </c>
      <c r="E3578"/>
    </row>
    <row r="3579" spans="1:5">
      <c r="A3579" s="18">
        <v>41724</v>
      </c>
      <c r="B3579" s="2">
        <v>3.4211</v>
      </c>
      <c r="C3579" s="3">
        <v>3.4708999999999999</v>
      </c>
      <c r="E3579"/>
    </row>
    <row r="3580" spans="1:5">
      <c r="A3580" s="18">
        <v>41725</v>
      </c>
      <c r="B3580" s="2">
        <v>3.4308999999999998</v>
      </c>
      <c r="C3580" s="3">
        <v>3.4544999999999999</v>
      </c>
      <c r="E3580"/>
    </row>
    <row r="3581" spans="1:5">
      <c r="A3581" s="18">
        <v>41726</v>
      </c>
      <c r="B3581" s="2">
        <v>3.4194</v>
      </c>
      <c r="C3581" s="3">
        <v>3.4557000000000002</v>
      </c>
      <c r="E3581"/>
    </row>
    <row r="3582" spans="1:5">
      <c r="A3582" s="18">
        <v>41729</v>
      </c>
      <c r="B3582" s="2">
        <v>3.4192</v>
      </c>
      <c r="C3582" s="3">
        <v>3.4548000000000001</v>
      </c>
      <c r="E3582"/>
    </row>
    <row r="3583" spans="1:5">
      <c r="A3583" s="18">
        <v>41730</v>
      </c>
      <c r="B3583" s="2">
        <v>3.4285999999999999</v>
      </c>
      <c r="C3583" s="3">
        <v>3.4540000000000002</v>
      </c>
      <c r="E3583"/>
    </row>
    <row r="3584" spans="1:5">
      <c r="A3584" s="18">
        <v>41731</v>
      </c>
      <c r="B3584" s="2">
        <v>3.4258000000000002</v>
      </c>
      <c r="C3584" s="3">
        <v>3.4647000000000001</v>
      </c>
      <c r="E3584"/>
    </row>
    <row r="3585" spans="1:5">
      <c r="A3585" s="18">
        <v>41732</v>
      </c>
      <c r="B3585" s="2">
        <v>3.4176000000000002</v>
      </c>
      <c r="C3585" s="3">
        <v>3.4588000000000001</v>
      </c>
      <c r="E3585"/>
    </row>
    <row r="3586" spans="1:5">
      <c r="A3586" s="18">
        <v>41733</v>
      </c>
      <c r="B3586" s="2">
        <v>3.4051999999999998</v>
      </c>
      <c r="C3586" s="3">
        <v>3.4398</v>
      </c>
      <c r="E3586"/>
    </row>
    <row r="3587" spans="1:5">
      <c r="A3587" s="18">
        <v>41736</v>
      </c>
      <c r="B3587" s="2">
        <v>3.4178000000000002</v>
      </c>
      <c r="C3587" s="3">
        <v>3.4401000000000002</v>
      </c>
      <c r="E3587"/>
    </row>
    <row r="3588" spans="1:5">
      <c r="A3588" s="18">
        <v>41737</v>
      </c>
      <c r="B3588" s="2">
        <v>3.4177</v>
      </c>
      <c r="C3588" s="3">
        <v>3.4569000000000001</v>
      </c>
      <c r="E3588"/>
    </row>
    <row r="3589" spans="1:5">
      <c r="A3589" s="18">
        <v>41738</v>
      </c>
      <c r="B3589" s="2">
        <v>3.4188999999999998</v>
      </c>
      <c r="C3589" s="3">
        <v>3.4519000000000002</v>
      </c>
      <c r="E3589"/>
    </row>
    <row r="3590" spans="1:5">
      <c r="A3590" s="18">
        <v>41739</v>
      </c>
      <c r="B3590" s="2">
        <v>3.4262000000000001</v>
      </c>
      <c r="C3590" s="3">
        <v>3.46</v>
      </c>
      <c r="E3590"/>
    </row>
    <row r="3591" spans="1:5">
      <c r="A3591" s="18">
        <v>41740</v>
      </c>
      <c r="B3591" s="2">
        <v>3.4342999999999999</v>
      </c>
      <c r="C3591" s="3">
        <v>3.4605000000000001</v>
      </c>
      <c r="E3591"/>
    </row>
    <row r="3592" spans="1:5">
      <c r="A3592" s="18">
        <v>41743</v>
      </c>
      <c r="B3592" s="2">
        <v>3.4437000000000002</v>
      </c>
      <c r="C3592" s="3">
        <v>3.4746000000000001</v>
      </c>
      <c r="E3592"/>
    </row>
    <row r="3593" spans="1:5">
      <c r="A3593" s="18">
        <v>41744</v>
      </c>
      <c r="B3593" s="2">
        <v>3.4409000000000001</v>
      </c>
      <c r="C3593" s="3">
        <v>3.4802</v>
      </c>
      <c r="E3593"/>
    </row>
    <row r="3594" spans="1:5">
      <c r="A3594" s="18">
        <v>41745</v>
      </c>
      <c r="B3594" s="2">
        <v>3.4460999999999999</v>
      </c>
      <c r="C3594" s="3">
        <v>3.4788000000000001</v>
      </c>
      <c r="E3594"/>
    </row>
    <row r="3595" spans="1:5">
      <c r="A3595" s="18">
        <v>41746</v>
      </c>
      <c r="B3595" s="2">
        <v>3.4470999999999998</v>
      </c>
      <c r="C3595" s="3">
        <v>3.4828999999999999</v>
      </c>
      <c r="E3595"/>
    </row>
    <row r="3596" spans="1:5">
      <c r="A3596" s="18">
        <v>41751</v>
      </c>
      <c r="B3596" s="2">
        <v>3.4293</v>
      </c>
      <c r="C3596" s="3">
        <v>3.4702000000000002</v>
      </c>
      <c r="E3596"/>
    </row>
    <row r="3597" spans="1:5">
      <c r="A3597" s="18">
        <v>41752</v>
      </c>
      <c r="B3597" s="2">
        <v>3.4306999999999999</v>
      </c>
      <c r="C3597" s="3">
        <v>3.4636</v>
      </c>
      <c r="E3597"/>
    </row>
    <row r="3598" spans="1:5">
      <c r="A3598" s="18">
        <v>41753</v>
      </c>
      <c r="B3598" s="2">
        <v>3.4337</v>
      </c>
      <c r="C3598" s="3">
        <v>3.4657</v>
      </c>
      <c r="E3598"/>
    </row>
    <row r="3599" spans="1:5">
      <c r="A3599" s="18">
        <v>41754</v>
      </c>
      <c r="B3599" s="2">
        <v>3.4327000000000001</v>
      </c>
      <c r="C3599" s="3">
        <v>3.4712000000000001</v>
      </c>
      <c r="E3599"/>
    </row>
    <row r="3600" spans="1:5">
      <c r="A3600" s="18">
        <v>41757</v>
      </c>
      <c r="B3600" s="2">
        <v>3.4466000000000001</v>
      </c>
      <c r="C3600" s="3">
        <v>3.4741</v>
      </c>
      <c r="E3600"/>
    </row>
    <row r="3601" spans="1:5">
      <c r="A3601" s="18">
        <v>41758</v>
      </c>
      <c r="B3601" s="2">
        <v>3.4578000000000002</v>
      </c>
      <c r="C3601" s="3">
        <v>3.4855</v>
      </c>
      <c r="E3601"/>
    </row>
    <row r="3602" spans="1:5">
      <c r="A3602" s="18">
        <v>41759</v>
      </c>
      <c r="B3602" s="2">
        <v>3.4474</v>
      </c>
      <c r="C3602" s="3">
        <v>3.4881000000000002</v>
      </c>
      <c r="E3602"/>
    </row>
    <row r="3603" spans="1:5">
      <c r="A3603" s="18">
        <v>41760</v>
      </c>
      <c r="B3603" s="2">
        <v>3.4432999999999998</v>
      </c>
      <c r="C3603" s="3">
        <v>3.4739</v>
      </c>
      <c r="E3603"/>
    </row>
    <row r="3604" spans="1:5">
      <c r="A3604" s="18">
        <v>41761</v>
      </c>
      <c r="B3604" s="2">
        <v>3.4441999999999999</v>
      </c>
      <c r="C3604" s="3">
        <v>3.4775</v>
      </c>
      <c r="E3604"/>
    </row>
    <row r="3605" spans="1:5">
      <c r="A3605" s="18">
        <v>41765</v>
      </c>
      <c r="B3605" s="2">
        <v>3.4550000000000001</v>
      </c>
      <c r="C3605" s="3">
        <v>3.4786000000000001</v>
      </c>
      <c r="E3605"/>
    </row>
    <row r="3606" spans="1:5">
      <c r="A3606" s="18">
        <v>41766</v>
      </c>
      <c r="B3606" s="2">
        <v>3.4540000000000002</v>
      </c>
      <c r="C3606" s="3">
        <v>3.4883000000000002</v>
      </c>
      <c r="E3606"/>
    </row>
    <row r="3607" spans="1:5">
      <c r="A3607" s="18">
        <v>41767</v>
      </c>
      <c r="B3607" s="2">
        <v>3.4495</v>
      </c>
      <c r="C3607" s="3">
        <v>3.4895999999999998</v>
      </c>
      <c r="E3607"/>
    </row>
    <row r="3608" spans="1:5">
      <c r="A3608" s="18">
        <v>41768</v>
      </c>
      <c r="B3608" s="2">
        <v>3.4346999999999999</v>
      </c>
      <c r="C3608" s="3">
        <v>3.4725000000000001</v>
      </c>
      <c r="E3608"/>
    </row>
    <row r="3609" spans="1:5">
      <c r="A3609" s="18">
        <v>41771</v>
      </c>
      <c r="B3609" s="2">
        <v>3.4291999999999998</v>
      </c>
      <c r="C3609" s="3">
        <v>3.4679000000000002</v>
      </c>
      <c r="E3609"/>
    </row>
    <row r="3610" spans="1:5">
      <c r="A3610" s="18">
        <v>41772</v>
      </c>
      <c r="B3610" s="2">
        <v>3.4243000000000001</v>
      </c>
      <c r="C3610" s="3">
        <v>3.4674</v>
      </c>
      <c r="E3610"/>
    </row>
    <row r="3611" spans="1:5">
      <c r="A3611" s="18">
        <v>41773</v>
      </c>
      <c r="B3611" s="2">
        <v>3.4247999999999998</v>
      </c>
      <c r="C3611" s="3">
        <v>3.4552999999999998</v>
      </c>
      <c r="E3611"/>
    </row>
    <row r="3612" spans="1:5">
      <c r="A3612" s="18">
        <v>41774</v>
      </c>
      <c r="B3612" s="2">
        <v>3.4287000000000001</v>
      </c>
      <c r="C3612" s="3">
        <v>3.4639000000000002</v>
      </c>
      <c r="E3612"/>
    </row>
    <row r="3613" spans="1:5">
      <c r="A3613" s="18">
        <v>41775</v>
      </c>
      <c r="B3613" s="2">
        <v>3.4239999999999999</v>
      </c>
      <c r="C3613" s="3">
        <v>3.4683000000000002</v>
      </c>
      <c r="E3613"/>
    </row>
    <row r="3614" spans="1:5">
      <c r="A3614" s="18">
        <v>41778</v>
      </c>
      <c r="B3614" s="2">
        <v>3.4333999999999998</v>
      </c>
      <c r="C3614" s="3">
        <v>3.4618000000000002</v>
      </c>
      <c r="E3614"/>
    </row>
    <row r="3615" spans="1:5">
      <c r="A3615" s="18">
        <v>41779</v>
      </c>
      <c r="B3615" s="2">
        <v>3.4262000000000001</v>
      </c>
      <c r="C3615" s="3">
        <v>3.4659</v>
      </c>
      <c r="E3615"/>
    </row>
    <row r="3616" spans="1:5">
      <c r="A3616" s="18">
        <v>41780</v>
      </c>
      <c r="B3616" s="2">
        <v>3.4272999999999998</v>
      </c>
      <c r="C3616" s="3">
        <v>3.46</v>
      </c>
      <c r="E3616"/>
    </row>
    <row r="3617" spans="1:5">
      <c r="A3617" s="18">
        <v>41781</v>
      </c>
      <c r="B3617" s="2">
        <v>3.4285999999999999</v>
      </c>
      <c r="C3617" s="3">
        <v>3.4617</v>
      </c>
      <c r="E3617"/>
    </row>
    <row r="3618" spans="1:5">
      <c r="A3618" s="18">
        <v>41782</v>
      </c>
      <c r="B3618" s="2">
        <v>3.4180999999999999</v>
      </c>
      <c r="C3618" s="3">
        <v>3.4542000000000002</v>
      </c>
      <c r="E3618"/>
    </row>
    <row r="3619" spans="1:5">
      <c r="A3619" s="18">
        <v>41786</v>
      </c>
      <c r="B3619" s="2">
        <v>3.4003000000000001</v>
      </c>
      <c r="C3619" s="3">
        <v>3.448</v>
      </c>
      <c r="E3619"/>
    </row>
    <row r="3620" spans="1:5">
      <c r="A3620" s="18">
        <v>41787</v>
      </c>
      <c r="B3620" s="2">
        <v>3.4047000000000001</v>
      </c>
      <c r="C3620" s="3">
        <v>3.4394999999999998</v>
      </c>
      <c r="E3620"/>
    </row>
    <row r="3621" spans="1:5">
      <c r="A3621" s="18">
        <v>41788</v>
      </c>
      <c r="B3621" s="2">
        <v>3.4091999999999998</v>
      </c>
      <c r="C3621" s="3">
        <v>3.4413</v>
      </c>
      <c r="E3621"/>
    </row>
    <row r="3622" spans="1:5">
      <c r="A3622" s="18">
        <v>41789</v>
      </c>
      <c r="B3622" s="2">
        <v>3.4085000000000001</v>
      </c>
      <c r="C3622" s="3">
        <v>3.4369000000000001</v>
      </c>
      <c r="E3622"/>
    </row>
    <row r="3623" spans="1:5">
      <c r="A3623" s="18">
        <v>41792</v>
      </c>
      <c r="B3623" s="2">
        <v>3.3898999999999999</v>
      </c>
      <c r="C3623" s="3">
        <v>3.4359000000000002</v>
      </c>
      <c r="E3623"/>
    </row>
    <row r="3624" spans="1:5">
      <c r="A3624" s="18">
        <v>41793</v>
      </c>
      <c r="B3624" s="2">
        <v>3.3923999999999999</v>
      </c>
      <c r="C3624" s="3">
        <v>3.4281999999999999</v>
      </c>
      <c r="E3624"/>
    </row>
    <row r="3625" spans="1:5">
      <c r="A3625" s="18">
        <v>41794</v>
      </c>
      <c r="B3625" s="2">
        <v>3.3849</v>
      </c>
      <c r="C3625" s="3">
        <v>3.4239999999999999</v>
      </c>
      <c r="E3625"/>
    </row>
    <row r="3626" spans="1:5">
      <c r="A3626" s="18">
        <v>41795</v>
      </c>
      <c r="B3626" s="2">
        <v>3.3858000000000001</v>
      </c>
      <c r="C3626" s="3">
        <v>3.4262999999999999</v>
      </c>
      <c r="E3626"/>
    </row>
    <row r="3627" spans="1:5">
      <c r="A3627" s="18">
        <v>41796</v>
      </c>
      <c r="B3627" s="2">
        <v>3.4001999999999999</v>
      </c>
      <c r="C3627" s="3">
        <v>3.4304999999999999</v>
      </c>
      <c r="E3627"/>
    </row>
    <row r="3628" spans="1:5">
      <c r="A3628" s="18">
        <v>41799</v>
      </c>
      <c r="B3628" s="2">
        <v>3.3801999999999999</v>
      </c>
      <c r="C3628" s="3">
        <v>3.4228000000000001</v>
      </c>
      <c r="E3628"/>
    </row>
    <row r="3629" spans="1:5">
      <c r="A3629" s="18">
        <v>41800</v>
      </c>
      <c r="B3629" s="2">
        <v>3.3849999999999998</v>
      </c>
      <c r="C3629" s="3">
        <v>3.4152999999999998</v>
      </c>
      <c r="E3629"/>
    </row>
    <row r="3630" spans="1:5">
      <c r="A3630" s="18">
        <v>41801</v>
      </c>
      <c r="B3630" s="2">
        <v>3.3624000000000001</v>
      </c>
      <c r="C3630" s="3">
        <v>3.4054000000000002</v>
      </c>
      <c r="E3630"/>
    </row>
    <row r="3631" spans="1:5">
      <c r="A3631" s="18">
        <v>41802</v>
      </c>
      <c r="B3631" s="2">
        <v>3.37</v>
      </c>
      <c r="C3631" s="3">
        <v>3.3973</v>
      </c>
      <c r="E3631"/>
    </row>
    <row r="3632" spans="1:5">
      <c r="A3632" s="18">
        <v>41803</v>
      </c>
      <c r="B3632" s="2">
        <v>3.3776999999999999</v>
      </c>
      <c r="C3632" s="3">
        <v>3.4055</v>
      </c>
      <c r="E3632"/>
    </row>
    <row r="3633" spans="1:5">
      <c r="A3633" s="18">
        <v>41806</v>
      </c>
      <c r="B3633" s="2">
        <v>3.3736000000000002</v>
      </c>
      <c r="C3633" s="3">
        <v>3.4152</v>
      </c>
      <c r="E3633"/>
    </row>
    <row r="3634" spans="1:5">
      <c r="A3634" s="18">
        <v>41807</v>
      </c>
      <c r="B3634" s="2">
        <v>3.3887999999999998</v>
      </c>
      <c r="C3634" s="3">
        <v>3.4064999999999999</v>
      </c>
      <c r="E3634"/>
    </row>
    <row r="3635" spans="1:5">
      <c r="A3635" s="18">
        <v>41808</v>
      </c>
      <c r="B3635" s="2">
        <v>3.4045999999999998</v>
      </c>
      <c r="C3635" s="3">
        <v>3.42</v>
      </c>
      <c r="E3635"/>
    </row>
    <row r="3636" spans="1:5">
      <c r="A3636" s="18">
        <v>41809</v>
      </c>
      <c r="B3636" s="2">
        <v>3.3976000000000002</v>
      </c>
      <c r="C3636" s="3">
        <v>3.4308000000000001</v>
      </c>
      <c r="E3636"/>
    </row>
    <row r="3637" spans="1:5">
      <c r="A3637" s="18">
        <v>41810</v>
      </c>
      <c r="B3637" s="2">
        <v>3.4018000000000002</v>
      </c>
      <c r="C3637" s="3">
        <v>3.4297</v>
      </c>
      <c r="E3637"/>
    </row>
    <row r="3638" spans="1:5">
      <c r="A3638" s="18">
        <v>41813</v>
      </c>
      <c r="B3638" s="2">
        <v>3.4108999999999998</v>
      </c>
      <c r="C3638" s="3">
        <v>3.4327999999999999</v>
      </c>
      <c r="E3638"/>
    </row>
    <row r="3639" spans="1:5">
      <c r="A3639" s="18">
        <v>41814</v>
      </c>
      <c r="B3639" s="2">
        <v>3.4178999999999999</v>
      </c>
      <c r="C3639" s="3">
        <v>3.4449999999999998</v>
      </c>
      <c r="E3639"/>
    </row>
    <row r="3640" spans="1:5">
      <c r="A3640" s="18">
        <v>41815</v>
      </c>
      <c r="B3640" s="2">
        <v>3.4198</v>
      </c>
      <c r="C3640" s="3">
        <v>3.4533999999999998</v>
      </c>
      <c r="E3640"/>
    </row>
    <row r="3641" spans="1:5">
      <c r="A3641" s="18">
        <v>41816</v>
      </c>
      <c r="B3641" s="2">
        <v>3.4064000000000001</v>
      </c>
      <c r="C3641" s="3">
        <v>3.4485999999999999</v>
      </c>
      <c r="E3641"/>
    </row>
    <row r="3642" spans="1:5">
      <c r="A3642" s="18">
        <v>41817</v>
      </c>
      <c r="B3642" s="2">
        <v>3.3993000000000002</v>
      </c>
      <c r="C3642" s="3">
        <v>3.4476</v>
      </c>
      <c r="E3642"/>
    </row>
    <row r="3643" spans="1:5">
      <c r="A3643" s="18">
        <v>41820</v>
      </c>
      <c r="B3643" s="2">
        <v>3.4137</v>
      </c>
      <c r="C3643" s="3">
        <v>3.4481000000000002</v>
      </c>
      <c r="E3643"/>
    </row>
    <row r="3644" spans="1:5">
      <c r="A3644" s="18">
        <v>41821</v>
      </c>
      <c r="B3644" s="2">
        <v>3.4245999999999999</v>
      </c>
      <c r="C3644" s="3">
        <v>3.4531000000000001</v>
      </c>
      <c r="E3644"/>
    </row>
    <row r="3645" spans="1:5">
      <c r="A3645" s="18">
        <v>41822</v>
      </c>
      <c r="B3645" s="2">
        <v>3.4218999999999999</v>
      </c>
      <c r="C3645" s="3">
        <v>3.4544000000000001</v>
      </c>
      <c r="E3645"/>
    </row>
    <row r="3646" spans="1:5">
      <c r="A3646" s="18">
        <v>41823</v>
      </c>
      <c r="B3646" s="2">
        <v>3.4180000000000001</v>
      </c>
      <c r="C3646" s="3">
        <v>3.4632000000000001</v>
      </c>
      <c r="E3646"/>
    </row>
    <row r="3647" spans="1:5">
      <c r="A3647" s="18">
        <v>41824</v>
      </c>
      <c r="B3647" s="2">
        <v>3.4201000000000001</v>
      </c>
      <c r="C3647" s="3">
        <v>3.4552</v>
      </c>
      <c r="E3647"/>
    </row>
    <row r="3648" spans="1:5">
      <c r="A3648" s="18">
        <v>41827</v>
      </c>
      <c r="B3648" s="2">
        <v>3.4076</v>
      </c>
      <c r="C3648" s="3">
        <v>3.4365000000000001</v>
      </c>
      <c r="E3648"/>
    </row>
    <row r="3649" spans="1:5">
      <c r="A3649" s="18">
        <v>41828</v>
      </c>
      <c r="B3649" s="2">
        <v>3.4115000000000002</v>
      </c>
      <c r="C3649" s="3">
        <v>3.4415</v>
      </c>
      <c r="E3649"/>
    </row>
    <row r="3650" spans="1:5">
      <c r="A3650" s="18">
        <v>41829</v>
      </c>
      <c r="B3650" s="2">
        <v>3.4064000000000001</v>
      </c>
      <c r="C3650" s="3">
        <v>3.4409000000000001</v>
      </c>
      <c r="E3650"/>
    </row>
    <row r="3651" spans="1:5">
      <c r="A3651" s="18">
        <v>41830</v>
      </c>
      <c r="B3651" s="2">
        <v>3.3948999999999998</v>
      </c>
      <c r="C3651" s="3">
        <v>3.4378000000000002</v>
      </c>
      <c r="E3651"/>
    </row>
    <row r="3652" spans="1:5">
      <c r="A3652" s="18">
        <v>41831</v>
      </c>
      <c r="B3652" s="2">
        <v>3.4039999999999999</v>
      </c>
      <c r="C3652" s="3">
        <v>3.4315000000000002</v>
      </c>
      <c r="E3652"/>
    </row>
    <row r="3653" spans="1:5">
      <c r="A3653" s="18">
        <v>41834</v>
      </c>
      <c r="B3653" s="2">
        <v>3.4106999999999998</v>
      </c>
      <c r="C3653" s="3">
        <v>3.4466000000000001</v>
      </c>
      <c r="E3653"/>
    </row>
    <row r="3654" spans="1:5">
      <c r="A3654" s="18">
        <v>41835</v>
      </c>
      <c r="B3654" s="2">
        <v>3.4102000000000001</v>
      </c>
      <c r="C3654" s="3">
        <v>3.4470999999999998</v>
      </c>
      <c r="E3654"/>
    </row>
    <row r="3655" spans="1:5">
      <c r="A3655" s="18">
        <v>41836</v>
      </c>
      <c r="B3655" s="2">
        <v>3.4123999999999999</v>
      </c>
      <c r="C3655" s="3">
        <v>3.4443000000000001</v>
      </c>
      <c r="E3655"/>
    </row>
    <row r="3656" spans="1:5">
      <c r="A3656" s="18">
        <v>41837</v>
      </c>
      <c r="B3656" s="2">
        <v>3.3986000000000001</v>
      </c>
      <c r="C3656" s="3">
        <v>3.4378000000000002</v>
      </c>
      <c r="E3656"/>
    </row>
    <row r="3657" spans="1:5">
      <c r="A3657" s="18">
        <v>41838</v>
      </c>
      <c r="B3657" s="2">
        <v>3.4068999999999998</v>
      </c>
      <c r="C3657" s="3">
        <v>3.4352</v>
      </c>
      <c r="E3657"/>
    </row>
    <row r="3658" spans="1:5">
      <c r="A3658" s="18">
        <v>41841</v>
      </c>
      <c r="B3658" s="2">
        <v>3.4169</v>
      </c>
      <c r="C3658" s="3">
        <v>3.4428999999999998</v>
      </c>
      <c r="E3658"/>
    </row>
    <row r="3659" spans="1:5">
      <c r="A3659" s="18">
        <v>41842</v>
      </c>
      <c r="B3659" s="2">
        <v>3.4171999999999998</v>
      </c>
      <c r="C3659" s="3">
        <v>3.4487000000000001</v>
      </c>
      <c r="E3659"/>
    </row>
    <row r="3660" spans="1:5">
      <c r="A3660" s="18">
        <v>41843</v>
      </c>
      <c r="B3660" s="2">
        <v>3.4121000000000001</v>
      </c>
      <c r="C3660" s="3">
        <v>3.4510000000000001</v>
      </c>
      <c r="E3660"/>
    </row>
    <row r="3661" spans="1:5">
      <c r="A3661" s="18">
        <v>41844</v>
      </c>
      <c r="B3661" s="2">
        <v>3.4034</v>
      </c>
      <c r="C3661" s="3">
        <v>3.4419</v>
      </c>
      <c r="E3661"/>
    </row>
    <row r="3662" spans="1:5">
      <c r="A3662" s="18">
        <v>41845</v>
      </c>
      <c r="B3662" s="2">
        <v>3.4074</v>
      </c>
      <c r="C3662" s="3">
        <v>3.4344000000000001</v>
      </c>
      <c r="E3662"/>
    </row>
    <row r="3663" spans="1:5">
      <c r="A3663" s="18">
        <v>41848</v>
      </c>
      <c r="B3663" s="2">
        <v>3.4114</v>
      </c>
      <c r="C3663" s="3">
        <v>3.4415</v>
      </c>
      <c r="E3663"/>
    </row>
    <row r="3664" spans="1:5">
      <c r="A3664" s="18">
        <v>41849</v>
      </c>
      <c r="B3664" s="2">
        <v>3.4131999999999998</v>
      </c>
      <c r="C3664" s="3">
        <v>3.4422000000000001</v>
      </c>
      <c r="E3664"/>
    </row>
    <row r="3665" spans="1:5">
      <c r="A3665" s="18">
        <v>41850</v>
      </c>
      <c r="B3665" s="2">
        <v>3.4180000000000001</v>
      </c>
      <c r="C3665" s="3">
        <v>3.4458000000000002</v>
      </c>
      <c r="E3665"/>
    </row>
    <row r="3666" spans="1:5">
      <c r="A3666" s="18">
        <v>41851</v>
      </c>
      <c r="B3666" s="2">
        <v>3.4138000000000002</v>
      </c>
      <c r="C3666" s="3">
        <v>3.4497</v>
      </c>
      <c r="E3666"/>
    </row>
    <row r="3667" spans="1:5">
      <c r="A3667" s="18">
        <v>41852</v>
      </c>
      <c r="B3667" s="2">
        <v>3.4224999999999999</v>
      </c>
      <c r="C3667" s="3">
        <v>3.4458000000000002</v>
      </c>
      <c r="E3667"/>
    </row>
    <row r="3668" spans="1:5">
      <c r="A3668" s="18">
        <v>41855</v>
      </c>
      <c r="B3668" s="2">
        <v>3.4438</v>
      </c>
      <c r="C3668" s="3">
        <v>3.4668000000000001</v>
      </c>
      <c r="E3668"/>
    </row>
    <row r="3669" spans="1:5">
      <c r="A3669" s="18">
        <v>41856</v>
      </c>
      <c r="B3669" s="2">
        <v>3.4344999999999999</v>
      </c>
      <c r="C3669" s="3">
        <v>3.4750000000000001</v>
      </c>
      <c r="E3669"/>
    </row>
    <row r="3670" spans="1:5">
      <c r="A3670" s="18">
        <v>41857</v>
      </c>
      <c r="B3670" s="2">
        <v>3.4232999999999998</v>
      </c>
      <c r="C3670" s="3">
        <v>3.4636</v>
      </c>
      <c r="E3670"/>
    </row>
    <row r="3671" spans="1:5">
      <c r="A3671" s="18">
        <v>41858</v>
      </c>
      <c r="B3671" s="2">
        <v>3.4500999999999999</v>
      </c>
      <c r="C3671" s="3">
        <v>3.4716</v>
      </c>
      <c r="E3671"/>
    </row>
    <row r="3672" spans="1:5">
      <c r="A3672" s="18">
        <v>41859</v>
      </c>
      <c r="B3672" s="2">
        <v>3.4550999999999998</v>
      </c>
      <c r="C3672" s="3">
        <v>3.4956</v>
      </c>
      <c r="E3672"/>
    </row>
    <row r="3673" spans="1:5">
      <c r="A3673" s="18">
        <v>41862</v>
      </c>
      <c r="B3673" s="2">
        <v>3.4763999999999999</v>
      </c>
      <c r="C3673" s="3">
        <v>3.4885000000000002</v>
      </c>
      <c r="E3673"/>
    </row>
    <row r="3674" spans="1:5">
      <c r="A3674" s="18">
        <v>41863</v>
      </c>
      <c r="B3674" s="2">
        <v>3.4618000000000002</v>
      </c>
      <c r="C3674" s="3">
        <v>3.5022000000000002</v>
      </c>
      <c r="E3674"/>
    </row>
    <row r="3675" spans="1:5">
      <c r="A3675" s="18">
        <v>41864</v>
      </c>
      <c r="B3675" s="2">
        <v>3.4615999999999998</v>
      </c>
      <c r="C3675" s="3">
        <v>3.4943</v>
      </c>
      <c r="E3675"/>
    </row>
    <row r="3676" spans="1:5">
      <c r="A3676" s="18">
        <v>41865</v>
      </c>
      <c r="B3676" s="2">
        <v>3.4586000000000001</v>
      </c>
      <c r="C3676" s="3">
        <v>3.4979</v>
      </c>
      <c r="E3676"/>
    </row>
    <row r="3677" spans="1:5">
      <c r="A3677" s="18">
        <v>41866</v>
      </c>
      <c r="B3677" s="2">
        <v>3.4478</v>
      </c>
      <c r="C3677" s="3">
        <v>3.4899</v>
      </c>
      <c r="E3677"/>
    </row>
    <row r="3678" spans="1:5">
      <c r="A3678" s="18">
        <v>41869</v>
      </c>
      <c r="B3678" s="2">
        <v>3.4649000000000001</v>
      </c>
      <c r="C3678" s="3">
        <v>3.4824999999999999</v>
      </c>
      <c r="E3678"/>
    </row>
    <row r="3679" spans="1:5">
      <c r="A3679" s="18">
        <v>41870</v>
      </c>
      <c r="B3679" s="2">
        <v>3.4581</v>
      </c>
      <c r="C3679" s="3">
        <v>3.4937</v>
      </c>
      <c r="E3679"/>
    </row>
    <row r="3680" spans="1:5">
      <c r="A3680" s="18">
        <v>41871</v>
      </c>
      <c r="B3680" s="2">
        <v>3.456</v>
      </c>
      <c r="C3680" s="3">
        <v>3.4918999999999998</v>
      </c>
      <c r="E3680"/>
    </row>
    <row r="3681" spans="1:5">
      <c r="A3681" s="18">
        <v>41872</v>
      </c>
      <c r="B3681" s="2">
        <v>3.4586999999999999</v>
      </c>
      <c r="C3681" s="3">
        <v>3.4958</v>
      </c>
      <c r="E3681"/>
    </row>
    <row r="3682" spans="1:5">
      <c r="A3682" s="18">
        <v>41873</v>
      </c>
      <c r="B3682" s="2">
        <v>3.4601999999999999</v>
      </c>
      <c r="C3682" s="3">
        <v>3.4963000000000002</v>
      </c>
      <c r="E3682"/>
    </row>
    <row r="3683" spans="1:5">
      <c r="A3683" s="18">
        <v>41877</v>
      </c>
      <c r="B3683" s="2">
        <v>3.4588000000000001</v>
      </c>
      <c r="C3683" s="3">
        <v>3.4944999999999999</v>
      </c>
      <c r="E3683"/>
    </row>
    <row r="3684" spans="1:5">
      <c r="A3684" s="18">
        <v>41878</v>
      </c>
      <c r="B3684" s="2">
        <v>3.4603999999999999</v>
      </c>
      <c r="C3684" s="3">
        <v>3.4956999999999998</v>
      </c>
      <c r="E3684"/>
    </row>
    <row r="3685" spans="1:5">
      <c r="A3685" s="18">
        <v>41879</v>
      </c>
      <c r="B3685" s="2">
        <v>3.4689999999999999</v>
      </c>
      <c r="C3685" s="3">
        <v>3.4967999999999999</v>
      </c>
      <c r="E3685"/>
    </row>
    <row r="3686" spans="1:5">
      <c r="A3686" s="18">
        <v>41880</v>
      </c>
      <c r="B3686" s="2">
        <v>3.4851000000000001</v>
      </c>
      <c r="C3686" s="3">
        <v>3.5114999999999998</v>
      </c>
      <c r="E3686"/>
    </row>
    <row r="3687" spans="1:5">
      <c r="A3687" s="18">
        <v>41883</v>
      </c>
      <c r="B3687" s="2">
        <v>3.4929999999999999</v>
      </c>
      <c r="C3687" s="3">
        <v>3.5337000000000001</v>
      </c>
      <c r="E3687"/>
    </row>
    <row r="3688" spans="1:5">
      <c r="A3688" s="18">
        <v>41884</v>
      </c>
      <c r="B3688" s="2">
        <v>3.4901</v>
      </c>
      <c r="C3688" s="3">
        <v>3.5324</v>
      </c>
      <c r="E3688"/>
    </row>
    <row r="3689" spans="1:5">
      <c r="A3689" s="18">
        <v>41885</v>
      </c>
      <c r="B3689" s="2">
        <v>3.4881000000000002</v>
      </c>
      <c r="C3689" s="3">
        <v>3.5207999999999999</v>
      </c>
      <c r="E3689"/>
    </row>
    <row r="3690" spans="1:5">
      <c r="A3690" s="18">
        <v>41886</v>
      </c>
      <c r="B3690" s="2">
        <v>3.472</v>
      </c>
      <c r="C3690" s="3">
        <v>3.5236000000000001</v>
      </c>
      <c r="E3690"/>
    </row>
    <row r="3691" spans="1:5">
      <c r="A3691" s="18">
        <v>41887</v>
      </c>
      <c r="B3691" s="2">
        <v>3.4792999999999998</v>
      </c>
      <c r="C3691" s="3">
        <v>3.5022000000000002</v>
      </c>
      <c r="E3691"/>
    </row>
    <row r="3692" spans="1:5">
      <c r="A3692" s="18">
        <v>41890</v>
      </c>
      <c r="B3692" s="2">
        <v>3.4748000000000001</v>
      </c>
      <c r="C3692" s="3">
        <v>3.5091000000000001</v>
      </c>
      <c r="E3692"/>
    </row>
    <row r="3693" spans="1:5">
      <c r="A3693" s="18">
        <v>41891</v>
      </c>
      <c r="B3693" s="2">
        <v>3.4676999999999998</v>
      </c>
      <c r="C3693" s="3">
        <v>3.5053999999999998</v>
      </c>
      <c r="E3693"/>
    </row>
    <row r="3694" spans="1:5">
      <c r="A3694" s="18">
        <v>41892</v>
      </c>
      <c r="B3694" s="2">
        <v>3.4813000000000001</v>
      </c>
      <c r="C3694" s="3">
        <v>3.5005999999999999</v>
      </c>
      <c r="E3694"/>
    </row>
    <row r="3695" spans="1:5">
      <c r="A3695" s="18">
        <v>41893</v>
      </c>
      <c r="B3695" s="2">
        <v>3.4824999999999999</v>
      </c>
      <c r="C3695" s="3">
        <v>3.5194999999999999</v>
      </c>
      <c r="E3695"/>
    </row>
    <row r="3696" spans="1:5">
      <c r="A3696" s="18">
        <v>41894</v>
      </c>
      <c r="B3696" s="2">
        <v>3.4666000000000001</v>
      </c>
      <c r="C3696" s="3">
        <v>3.5041000000000002</v>
      </c>
      <c r="E3696"/>
    </row>
    <row r="3697" spans="1:5">
      <c r="A3697" s="18">
        <v>41897</v>
      </c>
      <c r="B3697" s="2">
        <v>3.4689999999999999</v>
      </c>
      <c r="C3697" s="3">
        <v>3.5036</v>
      </c>
      <c r="E3697"/>
    </row>
    <row r="3698" spans="1:5">
      <c r="A3698" s="18">
        <v>41898</v>
      </c>
      <c r="B3698" s="2">
        <v>3.4731999999999998</v>
      </c>
      <c r="C3698" s="3">
        <v>3.5076000000000001</v>
      </c>
      <c r="E3698"/>
    </row>
    <row r="3699" spans="1:5">
      <c r="A3699" s="18">
        <v>41899</v>
      </c>
      <c r="B3699" s="2">
        <v>3.4710000000000001</v>
      </c>
      <c r="C3699" s="3">
        <v>3.5032000000000001</v>
      </c>
      <c r="E3699"/>
    </row>
    <row r="3700" spans="1:5">
      <c r="A3700" s="18">
        <v>41900</v>
      </c>
      <c r="B3700" s="2">
        <v>3.4597000000000002</v>
      </c>
      <c r="C3700" s="3">
        <v>3.5053999999999998</v>
      </c>
      <c r="E3700"/>
    </row>
    <row r="3701" spans="1:5">
      <c r="A3701" s="18">
        <v>41901</v>
      </c>
      <c r="B3701" s="2">
        <v>3.4659</v>
      </c>
      <c r="C3701" s="3">
        <v>3.4904999999999999</v>
      </c>
      <c r="E3701"/>
    </row>
    <row r="3702" spans="1:5">
      <c r="A3702" s="18">
        <v>41904</v>
      </c>
      <c r="B3702" s="2">
        <v>3.4681999999999999</v>
      </c>
      <c r="C3702" s="3">
        <v>3.5127999999999999</v>
      </c>
      <c r="E3702"/>
    </row>
    <row r="3703" spans="1:5">
      <c r="A3703" s="18">
        <v>41905</v>
      </c>
      <c r="B3703" s="2">
        <v>3.4649999999999999</v>
      </c>
      <c r="C3703" s="3">
        <v>3.5034999999999998</v>
      </c>
      <c r="E3703"/>
    </row>
    <row r="3704" spans="1:5">
      <c r="A3704" s="18">
        <v>41906</v>
      </c>
      <c r="B3704" s="2">
        <v>3.4605999999999999</v>
      </c>
      <c r="C3704" s="3">
        <v>3.5007999999999999</v>
      </c>
      <c r="E3704"/>
    </row>
    <row r="3705" spans="1:5">
      <c r="A3705" s="18">
        <v>41907</v>
      </c>
      <c r="B3705" s="2">
        <v>3.4599000000000002</v>
      </c>
      <c r="C3705" s="3">
        <v>3.4927999999999999</v>
      </c>
      <c r="E3705"/>
    </row>
    <row r="3706" spans="1:5">
      <c r="A3706" s="18">
        <v>41908</v>
      </c>
      <c r="B3706" s="2">
        <v>3.4577</v>
      </c>
      <c r="C3706" s="3">
        <v>3.4882</v>
      </c>
      <c r="E3706"/>
    </row>
    <row r="3707" spans="1:5">
      <c r="A3707" s="18">
        <v>41911</v>
      </c>
      <c r="B3707" s="2">
        <v>3.4607999999999999</v>
      </c>
      <c r="C3707" s="3">
        <v>3.4962</v>
      </c>
      <c r="E3707"/>
    </row>
    <row r="3708" spans="1:5">
      <c r="A3708" s="18">
        <v>41912</v>
      </c>
      <c r="B3708" s="2">
        <v>3.4672999999999998</v>
      </c>
      <c r="C3708" s="3">
        <v>3.5002</v>
      </c>
      <c r="E3708"/>
    </row>
    <row r="3709" spans="1:5">
      <c r="A3709" s="18">
        <v>41913</v>
      </c>
      <c r="B3709" s="2">
        <v>3.46</v>
      </c>
      <c r="C3709" s="3">
        <v>3.5013999999999998</v>
      </c>
      <c r="E3709"/>
    </row>
    <row r="3710" spans="1:5">
      <c r="A3710" s="18">
        <v>41914</v>
      </c>
      <c r="B3710" s="2">
        <v>3.4662000000000002</v>
      </c>
      <c r="C3710" s="3">
        <v>3.4980000000000002</v>
      </c>
      <c r="E3710"/>
    </row>
    <row r="3711" spans="1:5">
      <c r="A3711" s="18">
        <v>41915</v>
      </c>
      <c r="B3711" s="2">
        <v>3.4599000000000002</v>
      </c>
      <c r="C3711" s="3">
        <v>3.4962</v>
      </c>
      <c r="E3711"/>
    </row>
    <row r="3712" spans="1:5">
      <c r="A3712" s="18">
        <v>41918</v>
      </c>
      <c r="B3712" s="2">
        <v>3.4571999999999998</v>
      </c>
      <c r="C3712" s="3">
        <v>3.4914999999999998</v>
      </c>
      <c r="E3712"/>
    </row>
    <row r="3713" spans="1:5">
      <c r="A3713" s="18">
        <v>41919</v>
      </c>
      <c r="B3713" s="2">
        <v>3.4521999999999999</v>
      </c>
      <c r="C3713" s="3">
        <v>3.4944000000000002</v>
      </c>
      <c r="E3713"/>
    </row>
    <row r="3714" spans="1:5">
      <c r="A3714" s="18">
        <v>41920</v>
      </c>
      <c r="B3714" s="2">
        <v>3.4533</v>
      </c>
      <c r="C3714" s="3">
        <v>3.4845000000000002</v>
      </c>
      <c r="E3714"/>
    </row>
    <row r="3715" spans="1:5">
      <c r="A3715" s="18">
        <v>41921</v>
      </c>
      <c r="B3715" s="2">
        <v>3.452</v>
      </c>
      <c r="C3715" s="3">
        <v>3.4849999999999999</v>
      </c>
      <c r="E3715"/>
    </row>
    <row r="3716" spans="1:5">
      <c r="A3716" s="18">
        <v>41922</v>
      </c>
      <c r="B3716" s="2">
        <v>3.452</v>
      </c>
      <c r="C3716" s="3">
        <v>3.4918999999999998</v>
      </c>
      <c r="E3716"/>
    </row>
    <row r="3717" spans="1:5">
      <c r="A3717" s="18">
        <v>41925</v>
      </c>
      <c r="B3717" s="2">
        <v>3.4540000000000002</v>
      </c>
      <c r="C3717" s="3">
        <v>3.4855999999999998</v>
      </c>
      <c r="E3717"/>
    </row>
    <row r="3718" spans="1:5">
      <c r="A3718" s="18">
        <v>41926</v>
      </c>
      <c r="B3718" s="2">
        <v>3.4662000000000002</v>
      </c>
      <c r="C3718" s="3">
        <v>3.4935</v>
      </c>
      <c r="E3718"/>
    </row>
    <row r="3719" spans="1:5">
      <c r="A3719" s="18">
        <v>41927</v>
      </c>
      <c r="B3719" s="2">
        <v>3.4781</v>
      </c>
      <c r="C3719" s="3">
        <v>3.5070999999999999</v>
      </c>
      <c r="E3719"/>
    </row>
    <row r="3720" spans="1:5">
      <c r="A3720" s="18">
        <v>41928</v>
      </c>
      <c r="B3720" s="2">
        <v>3.4855</v>
      </c>
      <c r="C3720" s="3">
        <v>3.5143</v>
      </c>
      <c r="E3720"/>
    </row>
    <row r="3721" spans="1:5">
      <c r="A3721" s="18">
        <v>41929</v>
      </c>
      <c r="B3721" s="2">
        <v>3.4996</v>
      </c>
      <c r="C3721" s="3">
        <v>3.5221</v>
      </c>
      <c r="E3721"/>
    </row>
    <row r="3722" spans="1:5">
      <c r="A3722" s="18">
        <v>41932</v>
      </c>
      <c r="B3722" s="2">
        <v>3.5024999999999999</v>
      </c>
      <c r="C3722" s="3">
        <v>3.5415000000000001</v>
      </c>
      <c r="E3722"/>
    </row>
    <row r="3723" spans="1:5">
      <c r="A3723" s="18">
        <v>41933</v>
      </c>
      <c r="B3723" s="2">
        <v>3.5011999999999999</v>
      </c>
      <c r="C3723" s="3">
        <v>3.5425</v>
      </c>
      <c r="E3723"/>
    </row>
    <row r="3724" spans="1:5">
      <c r="A3724" s="18">
        <v>41934</v>
      </c>
      <c r="B3724" s="2">
        <v>3.5022000000000002</v>
      </c>
      <c r="C3724" s="3">
        <v>3.5369999999999999</v>
      </c>
      <c r="E3724"/>
    </row>
    <row r="3725" spans="1:5">
      <c r="A3725" s="18">
        <v>41935</v>
      </c>
      <c r="B3725" s="2">
        <v>3.5003000000000002</v>
      </c>
      <c r="C3725" s="3">
        <v>3.5325000000000002</v>
      </c>
      <c r="E3725"/>
    </row>
    <row r="3726" spans="1:5">
      <c r="A3726" s="18">
        <v>41936</v>
      </c>
      <c r="B3726" s="2">
        <v>3.5045999999999999</v>
      </c>
      <c r="C3726" s="3">
        <v>3.5366</v>
      </c>
      <c r="E3726"/>
    </row>
    <row r="3727" spans="1:5">
      <c r="A3727" s="18">
        <v>41939</v>
      </c>
      <c r="B3727" s="2">
        <v>3.5026000000000002</v>
      </c>
      <c r="C3727" s="3">
        <v>3.5444</v>
      </c>
      <c r="E3727"/>
    </row>
    <row r="3728" spans="1:5">
      <c r="A3728" s="18">
        <v>41940</v>
      </c>
      <c r="B3728" s="2">
        <v>3.5024000000000002</v>
      </c>
      <c r="C3728" s="3">
        <v>3.5327000000000002</v>
      </c>
      <c r="E3728"/>
    </row>
    <row r="3729" spans="1:5">
      <c r="A3729" s="18">
        <v>41941</v>
      </c>
      <c r="B3729" s="2">
        <v>3.5034999999999998</v>
      </c>
      <c r="C3729" s="3">
        <v>3.5379</v>
      </c>
      <c r="E3729"/>
    </row>
    <row r="3730" spans="1:5">
      <c r="A3730" s="18">
        <v>41942</v>
      </c>
      <c r="B3730" s="2">
        <v>3.5038999999999998</v>
      </c>
      <c r="C3730" s="3">
        <v>3.5333999999999999</v>
      </c>
      <c r="E3730"/>
    </row>
    <row r="3731" spans="1:5">
      <c r="A3731" s="18">
        <v>41943</v>
      </c>
      <c r="B3731" s="2">
        <v>3.5068000000000001</v>
      </c>
      <c r="C3731" s="3">
        <v>3.5371000000000001</v>
      </c>
      <c r="E3731"/>
    </row>
    <row r="3732" spans="1:5">
      <c r="A3732" s="18">
        <v>41946</v>
      </c>
      <c r="B3732" s="2">
        <v>3.4860000000000002</v>
      </c>
      <c r="C3732" s="3">
        <v>3.5289999999999999</v>
      </c>
      <c r="E3732"/>
    </row>
    <row r="3733" spans="1:5">
      <c r="A3733" s="18">
        <v>41947</v>
      </c>
      <c r="B3733" s="2">
        <v>3.5017</v>
      </c>
      <c r="C3733" s="3">
        <v>3.528</v>
      </c>
      <c r="E3733"/>
    </row>
    <row r="3734" spans="1:5">
      <c r="A3734" s="18">
        <v>41948</v>
      </c>
      <c r="B3734" s="2">
        <v>3.5055999999999998</v>
      </c>
      <c r="C3734" s="3">
        <v>3.5390000000000001</v>
      </c>
      <c r="E3734"/>
    </row>
    <row r="3735" spans="1:5">
      <c r="A3735" s="18">
        <v>41949</v>
      </c>
      <c r="B3735" s="2">
        <v>3.5146000000000002</v>
      </c>
      <c r="C3735" s="3">
        <v>3.5415000000000001</v>
      </c>
      <c r="E3735"/>
    </row>
    <row r="3736" spans="1:5">
      <c r="A3736" s="18">
        <v>41950</v>
      </c>
      <c r="B3736" s="2">
        <v>3.5083000000000002</v>
      </c>
      <c r="C3736" s="3">
        <v>3.5499000000000001</v>
      </c>
      <c r="E3736"/>
    </row>
    <row r="3737" spans="1:5">
      <c r="A3737" s="18">
        <v>41953</v>
      </c>
      <c r="B3737" s="2">
        <v>3.5078</v>
      </c>
      <c r="C3737" s="3">
        <v>3.5367000000000002</v>
      </c>
      <c r="E3737"/>
    </row>
    <row r="3738" spans="1:5">
      <c r="A3738" s="18">
        <v>41954</v>
      </c>
      <c r="B3738" s="2">
        <v>3.5057</v>
      </c>
      <c r="C3738" s="3">
        <v>3.548</v>
      </c>
      <c r="E3738"/>
    </row>
    <row r="3739" spans="1:5">
      <c r="A3739" s="18">
        <v>41955</v>
      </c>
      <c r="B3739" s="2">
        <v>3.5137</v>
      </c>
      <c r="C3739" s="3">
        <v>3.5407999999999999</v>
      </c>
      <c r="E3739"/>
    </row>
    <row r="3740" spans="1:5">
      <c r="A3740" s="18">
        <v>41956</v>
      </c>
      <c r="B3740" s="2">
        <v>3.5103</v>
      </c>
      <c r="C3740" s="3">
        <v>3.5446</v>
      </c>
      <c r="E3740"/>
    </row>
    <row r="3741" spans="1:5">
      <c r="A3741" s="18">
        <v>41957</v>
      </c>
      <c r="B3741" s="2">
        <v>3.5179</v>
      </c>
      <c r="C3741" s="3">
        <v>3.5558999999999998</v>
      </c>
      <c r="E3741"/>
    </row>
    <row r="3742" spans="1:5">
      <c r="A3742" s="18">
        <v>41960</v>
      </c>
      <c r="B3742" s="2">
        <v>3.5175999999999998</v>
      </c>
      <c r="C3742" s="3">
        <v>3.5518000000000001</v>
      </c>
      <c r="E3742"/>
    </row>
    <row r="3743" spans="1:5">
      <c r="A3743" s="18">
        <v>41961</v>
      </c>
      <c r="B3743" s="2">
        <v>3.5108999999999999</v>
      </c>
      <c r="C3743" s="3">
        <v>3.5501999999999998</v>
      </c>
      <c r="E3743"/>
    </row>
    <row r="3744" spans="1:5">
      <c r="A3744" s="18">
        <v>41962</v>
      </c>
      <c r="B3744" s="2">
        <v>3.5108000000000001</v>
      </c>
      <c r="C3744" s="3">
        <v>3.5434999999999999</v>
      </c>
      <c r="E3744"/>
    </row>
    <row r="3745" spans="1:5">
      <c r="A3745" s="18">
        <v>41963</v>
      </c>
      <c r="B3745" s="2">
        <v>3.5093999999999999</v>
      </c>
      <c r="C3745" s="3">
        <v>3.5470999999999999</v>
      </c>
      <c r="E3745"/>
    </row>
    <row r="3746" spans="1:5">
      <c r="A3746" s="18">
        <v>41964</v>
      </c>
      <c r="B3746" s="2">
        <v>3.5011000000000001</v>
      </c>
      <c r="C3746" s="3">
        <v>3.5428000000000002</v>
      </c>
      <c r="E3746"/>
    </row>
    <row r="3747" spans="1:5">
      <c r="A3747" s="18">
        <v>41967</v>
      </c>
      <c r="B3747" s="2">
        <v>3.4910999999999999</v>
      </c>
      <c r="C3747" s="3">
        <v>3.5305</v>
      </c>
      <c r="E3747"/>
    </row>
    <row r="3748" spans="1:5">
      <c r="A3748" s="18">
        <v>41968</v>
      </c>
      <c r="B3748" s="2">
        <v>3.4859</v>
      </c>
      <c r="C3748" s="3">
        <v>3.5234999999999999</v>
      </c>
      <c r="E3748"/>
    </row>
    <row r="3749" spans="1:5">
      <c r="A3749" s="18">
        <v>41969</v>
      </c>
      <c r="B3749" s="2">
        <v>3.4761000000000002</v>
      </c>
      <c r="C3749" s="3">
        <v>3.5146000000000002</v>
      </c>
      <c r="E3749"/>
    </row>
    <row r="3750" spans="1:5">
      <c r="A3750" s="18">
        <v>41970</v>
      </c>
      <c r="B3750" s="2">
        <v>3.4773999999999998</v>
      </c>
      <c r="C3750" s="3">
        <v>3.5102000000000002</v>
      </c>
      <c r="E3750"/>
    </row>
    <row r="3751" spans="1:5">
      <c r="A3751" s="18">
        <v>41971</v>
      </c>
      <c r="B3751" s="2">
        <v>3.4788000000000001</v>
      </c>
      <c r="C3751" s="3">
        <v>3.5125999999999999</v>
      </c>
      <c r="E3751"/>
    </row>
    <row r="3752" spans="1:5">
      <c r="A3752" s="18">
        <v>41974</v>
      </c>
      <c r="B3752" s="2">
        <v>3.4741</v>
      </c>
      <c r="C3752" s="3">
        <v>3.5114999999999998</v>
      </c>
      <c r="E3752"/>
    </row>
    <row r="3753" spans="1:5">
      <c r="A3753" s="18">
        <v>41975</v>
      </c>
      <c r="B3753" s="2">
        <v>3.4567000000000001</v>
      </c>
      <c r="C3753" s="3">
        <v>3.5110000000000001</v>
      </c>
      <c r="E3753"/>
    </row>
    <row r="3754" spans="1:5">
      <c r="A3754" s="18">
        <v>41976</v>
      </c>
      <c r="B3754" s="2">
        <v>3.4556</v>
      </c>
      <c r="C3754" s="3">
        <v>3.4956999999999998</v>
      </c>
      <c r="E3754"/>
    </row>
    <row r="3755" spans="1:5">
      <c r="A3755" s="18">
        <v>41977</v>
      </c>
      <c r="B3755" s="2">
        <v>3.4510000000000001</v>
      </c>
      <c r="C3755" s="3">
        <v>3.4891999999999999</v>
      </c>
      <c r="E3755"/>
    </row>
    <row r="3756" spans="1:5">
      <c r="A3756" s="18">
        <v>41978</v>
      </c>
      <c r="B3756" s="2">
        <v>3.4588999999999999</v>
      </c>
      <c r="C3756" s="3">
        <v>3.4937</v>
      </c>
      <c r="E3756"/>
    </row>
    <row r="3757" spans="1:5">
      <c r="A3757" s="18">
        <v>41981</v>
      </c>
      <c r="B3757" s="2">
        <v>3.4639000000000002</v>
      </c>
      <c r="C3757" s="3">
        <v>3.4952999999999999</v>
      </c>
      <c r="E3757"/>
    </row>
    <row r="3758" spans="1:5">
      <c r="A3758" s="18">
        <v>41982</v>
      </c>
      <c r="B3758" s="2">
        <v>3.4594</v>
      </c>
      <c r="C3758" s="3">
        <v>3.4971000000000001</v>
      </c>
      <c r="E3758"/>
    </row>
    <row r="3759" spans="1:5">
      <c r="A3759" s="18">
        <v>41983</v>
      </c>
      <c r="B3759" s="2">
        <v>3.4605000000000001</v>
      </c>
      <c r="C3759" s="3">
        <v>3.4958</v>
      </c>
      <c r="E3759"/>
    </row>
    <row r="3760" spans="1:5">
      <c r="A3760" s="18">
        <v>41984</v>
      </c>
      <c r="B3760" s="2">
        <v>3.4744999999999999</v>
      </c>
      <c r="C3760" s="3">
        <v>3.4982000000000002</v>
      </c>
      <c r="E3760"/>
    </row>
    <row r="3761" spans="1:5">
      <c r="A3761" s="18">
        <v>41985</v>
      </c>
      <c r="B3761" s="2">
        <v>3.4807000000000001</v>
      </c>
      <c r="C3761" s="3">
        <v>3.5108999999999999</v>
      </c>
      <c r="E3761"/>
    </row>
    <row r="3762" spans="1:5">
      <c r="A3762" s="18">
        <v>41988</v>
      </c>
      <c r="B3762" s="2">
        <v>3.4767999999999999</v>
      </c>
      <c r="C3762" s="3">
        <v>3.512</v>
      </c>
      <c r="E3762"/>
    </row>
    <row r="3763" spans="1:5">
      <c r="A3763" s="18">
        <v>41989</v>
      </c>
      <c r="B3763" s="2">
        <v>3.4916999999999998</v>
      </c>
      <c r="C3763" s="3">
        <v>3.5104000000000002</v>
      </c>
      <c r="E3763"/>
    </row>
    <row r="3764" spans="1:5">
      <c r="A3764" s="18">
        <v>41990</v>
      </c>
      <c r="B3764" s="2">
        <v>3.5209000000000001</v>
      </c>
      <c r="C3764" s="3">
        <v>3.5436000000000001</v>
      </c>
      <c r="E3764"/>
    </row>
    <row r="3765" spans="1:5">
      <c r="A3765" s="18">
        <v>41991</v>
      </c>
      <c r="B3765" s="2">
        <v>3.5190000000000001</v>
      </c>
      <c r="C3765" s="3">
        <v>3.5516000000000001</v>
      </c>
      <c r="E3765"/>
    </row>
    <row r="3766" spans="1:5">
      <c r="A3766" s="18">
        <v>41992</v>
      </c>
      <c r="B3766" s="2">
        <v>3.5482999999999998</v>
      </c>
      <c r="C3766" s="3">
        <v>3.5644999999999998</v>
      </c>
      <c r="E3766"/>
    </row>
    <row r="3767" spans="1:5">
      <c r="A3767" s="18">
        <v>41995</v>
      </c>
      <c r="B3767" s="2">
        <v>3.5428999999999999</v>
      </c>
      <c r="C3767" s="3">
        <v>3.5825999999999998</v>
      </c>
      <c r="E3767"/>
    </row>
    <row r="3768" spans="1:5">
      <c r="A3768" s="18">
        <v>41996</v>
      </c>
      <c r="B3768" s="2">
        <v>3.5537999999999998</v>
      </c>
      <c r="C3768" s="3">
        <v>3.585</v>
      </c>
      <c r="E3768"/>
    </row>
    <row r="3769" spans="1:5">
      <c r="A3769" s="18">
        <v>41997</v>
      </c>
      <c r="B3769" s="2">
        <v>3.5813000000000001</v>
      </c>
      <c r="C3769" s="3">
        <v>3.6093999999999999</v>
      </c>
      <c r="E3769"/>
    </row>
    <row r="3770" spans="1:5">
      <c r="A3770" s="18">
        <v>42002</v>
      </c>
      <c r="B3770" s="2">
        <v>3.5794000000000001</v>
      </c>
      <c r="C3770" s="3">
        <v>3.6171000000000002</v>
      </c>
      <c r="E3770"/>
    </row>
    <row r="3771" spans="1:5">
      <c r="A3771" s="18">
        <v>42003</v>
      </c>
      <c r="B3771" s="2">
        <v>3.5859000000000001</v>
      </c>
      <c r="C3771" s="3">
        <v>3.6114999999999999</v>
      </c>
      <c r="E3771"/>
    </row>
    <row r="3772" spans="1:5">
      <c r="A3772" s="18">
        <v>42004</v>
      </c>
      <c r="B3772" s="2">
        <v>3.5447000000000002</v>
      </c>
      <c r="C3772" s="3">
        <v>3.6063000000000001</v>
      </c>
      <c r="E3772"/>
    </row>
    <row r="3773" spans="1:5">
      <c r="A3773" s="18">
        <v>42006</v>
      </c>
      <c r="B3773" s="2">
        <v>3.5832999999999999</v>
      </c>
      <c r="C3773" s="3">
        <v>3.5800999999999998</v>
      </c>
      <c r="E3773"/>
    </row>
    <row r="3774" spans="1:5">
      <c r="A3774" s="18">
        <v>42009</v>
      </c>
      <c r="B3774" s="2">
        <v>3.5792000000000002</v>
      </c>
      <c r="C3774" s="3">
        <v>3.6191</v>
      </c>
      <c r="E3774"/>
    </row>
    <row r="3775" spans="1:5">
      <c r="A3775" s="18">
        <v>42010</v>
      </c>
      <c r="B3775" s="2">
        <v>3.5897999999999999</v>
      </c>
      <c r="C3775" s="3">
        <v>3.6132</v>
      </c>
      <c r="E3775"/>
    </row>
    <row r="3776" spans="1:5">
      <c r="A3776" s="18">
        <v>42011</v>
      </c>
      <c r="B3776" s="2">
        <v>3.5792000000000002</v>
      </c>
      <c r="C3776" s="3">
        <v>3.6204000000000001</v>
      </c>
      <c r="E3776"/>
    </row>
    <row r="3777" spans="1:5">
      <c r="A3777" s="18">
        <v>42012</v>
      </c>
      <c r="B3777" s="2">
        <v>3.5663</v>
      </c>
      <c r="C3777" s="3">
        <v>3.6061000000000001</v>
      </c>
      <c r="E3777"/>
    </row>
    <row r="3778" spans="1:5">
      <c r="A3778" s="18">
        <v>42013</v>
      </c>
      <c r="B3778" s="2">
        <v>3.5623</v>
      </c>
      <c r="C3778" s="3">
        <v>3.5809000000000002</v>
      </c>
      <c r="E3778"/>
    </row>
    <row r="3779" spans="1:5">
      <c r="A3779" s="18">
        <v>42016</v>
      </c>
      <c r="B3779" s="2">
        <v>3.5638999999999998</v>
      </c>
      <c r="C3779" s="3">
        <v>3.5998000000000001</v>
      </c>
      <c r="E3779"/>
    </row>
    <row r="3780" spans="1:5">
      <c r="A3780" s="18">
        <v>42017</v>
      </c>
      <c r="B3780" s="2">
        <v>3.5712000000000002</v>
      </c>
      <c r="C3780" s="3">
        <v>3.6025999999999998</v>
      </c>
      <c r="E3780"/>
    </row>
    <row r="3781" spans="1:5">
      <c r="A3781" s="18">
        <v>42018</v>
      </c>
      <c r="B3781" s="2">
        <v>4.1611000000000002</v>
      </c>
      <c r="C3781" s="3">
        <v>3.6053999999999999</v>
      </c>
      <c r="E3781"/>
    </row>
    <row r="3782" spans="1:5">
      <c r="A3782" s="18">
        <v>42019</v>
      </c>
      <c r="B3782" s="2">
        <v>4.2549999999999999</v>
      </c>
      <c r="C3782" s="3">
        <v>4.2130999999999998</v>
      </c>
      <c r="E3782"/>
    </row>
    <row r="3783" spans="1:5">
      <c r="A3783" s="18">
        <v>42020</v>
      </c>
      <c r="B3783" s="2">
        <v>4.2900999999999998</v>
      </c>
      <c r="C3783" s="3">
        <v>4.4127999999999998</v>
      </c>
      <c r="E3783"/>
    </row>
    <row r="3784" spans="1:5">
      <c r="A3784" s="18">
        <v>42023</v>
      </c>
      <c r="B3784" s="2">
        <v>4.2697000000000003</v>
      </c>
      <c r="C3784" s="3">
        <v>4.3070000000000004</v>
      </c>
      <c r="E3784"/>
    </row>
    <row r="3785" spans="1:5">
      <c r="A3785" s="18">
        <v>42024</v>
      </c>
      <c r="B3785" s="2">
        <v>4.3159999999999998</v>
      </c>
      <c r="C3785" s="3">
        <v>4.3385999999999996</v>
      </c>
      <c r="E3785"/>
    </row>
    <row r="3786" spans="1:5">
      <c r="A3786" s="18">
        <v>42025</v>
      </c>
      <c r="B3786" s="2">
        <v>4.3091999999999997</v>
      </c>
      <c r="C3786" s="3">
        <v>4.3609999999999998</v>
      </c>
      <c r="E3786"/>
    </row>
    <row r="3787" spans="1:5">
      <c r="A3787" s="18">
        <v>42026</v>
      </c>
      <c r="B3787" s="2">
        <v>4.3223000000000003</v>
      </c>
      <c r="C3787" s="3">
        <v>4.3518999999999997</v>
      </c>
      <c r="E3787"/>
    </row>
    <row r="3788" spans="1:5">
      <c r="A3788" s="18">
        <v>42027</v>
      </c>
      <c r="B3788" s="2">
        <v>4.2447999999999997</v>
      </c>
      <c r="C3788" s="3">
        <v>4.3373999999999997</v>
      </c>
      <c r="E3788"/>
    </row>
    <row r="3789" spans="1:5">
      <c r="A3789" s="18">
        <v>42030</v>
      </c>
      <c r="B3789" s="2">
        <v>4.1356999999999999</v>
      </c>
      <c r="C3789" s="3">
        <v>4.2248000000000001</v>
      </c>
      <c r="E3789"/>
    </row>
    <row r="3790" spans="1:5">
      <c r="A3790" s="18">
        <v>42031</v>
      </c>
      <c r="B3790" s="2">
        <v>4.1334999999999997</v>
      </c>
      <c r="C3790" s="3">
        <v>4.1872999999999996</v>
      </c>
      <c r="E3790"/>
    </row>
    <row r="3791" spans="1:5">
      <c r="A3791" s="18">
        <v>42032</v>
      </c>
      <c r="B3791" s="2">
        <v>4.1006999999999998</v>
      </c>
      <c r="C3791" s="3">
        <v>4.1814999999999998</v>
      </c>
      <c r="E3791"/>
    </row>
    <row r="3792" spans="1:5">
      <c r="A3792" s="18">
        <v>42033</v>
      </c>
      <c r="B3792" s="2">
        <v>4.0179</v>
      </c>
      <c r="C3792" s="3">
        <v>4.0867000000000004</v>
      </c>
      <c r="E3792"/>
    </row>
    <row r="3793" spans="1:5">
      <c r="A3793" s="18">
        <v>42034</v>
      </c>
      <c r="B3793" s="2">
        <v>3.9554999999999998</v>
      </c>
      <c r="C3793" s="3">
        <v>4.0391000000000004</v>
      </c>
      <c r="E3793"/>
    </row>
    <row r="3794" spans="1:5">
      <c r="A3794" s="18">
        <v>42037</v>
      </c>
      <c r="B3794" s="2">
        <v>3.9834000000000001</v>
      </c>
      <c r="C3794" s="3">
        <v>4.0076999999999998</v>
      </c>
      <c r="E3794"/>
    </row>
    <row r="3795" spans="1:5">
      <c r="A3795" s="18">
        <v>42038</v>
      </c>
      <c r="B3795" s="2">
        <v>3.9375</v>
      </c>
      <c r="C3795" s="3">
        <v>3.9819</v>
      </c>
      <c r="E3795"/>
    </row>
    <row r="3796" spans="1:5">
      <c r="A3796" s="18">
        <v>42039</v>
      </c>
      <c r="B3796" s="2">
        <v>3.9540999999999999</v>
      </c>
      <c r="C3796" s="3">
        <v>3.9773000000000001</v>
      </c>
      <c r="E3796"/>
    </row>
    <row r="3797" spans="1:5">
      <c r="A3797" s="18">
        <v>42040</v>
      </c>
      <c r="B3797" s="2">
        <v>3.9540000000000002</v>
      </c>
      <c r="C3797" s="3">
        <v>3.9737</v>
      </c>
      <c r="E3797"/>
    </row>
    <row r="3798" spans="1:5">
      <c r="A3798" s="18">
        <v>42041</v>
      </c>
      <c r="B3798" s="2">
        <v>3.9861</v>
      </c>
      <c r="C3798" s="3">
        <v>3.9946000000000002</v>
      </c>
      <c r="E3798"/>
    </row>
    <row r="3799" spans="1:5">
      <c r="A3799" s="18">
        <v>42044</v>
      </c>
      <c r="B3799" s="2">
        <v>4.0191999999999997</v>
      </c>
      <c r="C3799" s="3">
        <v>4.0503999999999998</v>
      </c>
      <c r="E3799"/>
    </row>
    <row r="3800" spans="1:5">
      <c r="A3800" s="18">
        <v>42045</v>
      </c>
      <c r="B3800" s="2">
        <v>4.0068000000000001</v>
      </c>
      <c r="C3800" s="3">
        <v>4.0544000000000002</v>
      </c>
      <c r="E3800"/>
    </row>
    <row r="3801" spans="1:5">
      <c r="A3801" s="18">
        <v>42046</v>
      </c>
      <c r="B3801" s="2">
        <v>3.9706000000000001</v>
      </c>
      <c r="C3801" s="3">
        <v>4.0709999999999997</v>
      </c>
      <c r="E3801"/>
    </row>
    <row r="3802" spans="1:5">
      <c r="A3802" s="18">
        <v>42047</v>
      </c>
      <c r="B3802" s="2">
        <v>3.9382999999999999</v>
      </c>
      <c r="C3802" s="3">
        <v>3.9929000000000001</v>
      </c>
      <c r="E3802"/>
    </row>
    <row r="3803" spans="1:5">
      <c r="A3803" s="18">
        <v>42048</v>
      </c>
      <c r="B3803" s="2">
        <v>3.9363999999999999</v>
      </c>
      <c r="C3803" s="3">
        <v>3.9811000000000001</v>
      </c>
      <c r="E3803"/>
    </row>
    <row r="3804" spans="1:5">
      <c r="A3804" s="18">
        <v>42051</v>
      </c>
      <c r="B3804" s="2">
        <v>3.9369000000000001</v>
      </c>
      <c r="C3804" s="3">
        <v>3.9729000000000001</v>
      </c>
      <c r="E3804"/>
    </row>
    <row r="3805" spans="1:5">
      <c r="A3805" s="18">
        <v>42052</v>
      </c>
      <c r="B3805" s="2">
        <v>3.9167000000000001</v>
      </c>
      <c r="C3805" s="3">
        <v>3.9796999999999998</v>
      </c>
      <c r="E3805"/>
    </row>
    <row r="3806" spans="1:5">
      <c r="A3806" s="18">
        <v>42053</v>
      </c>
      <c r="B3806" s="2">
        <v>3.8818000000000001</v>
      </c>
      <c r="C3806" s="3">
        <v>3.9516</v>
      </c>
      <c r="E3806"/>
    </row>
    <row r="3807" spans="1:5">
      <c r="A3807" s="18">
        <v>42054</v>
      </c>
      <c r="B3807" s="2">
        <v>3.8780999999999999</v>
      </c>
      <c r="C3807" s="3">
        <v>3.9043999999999999</v>
      </c>
      <c r="E3807"/>
    </row>
    <row r="3808" spans="1:5">
      <c r="A3808" s="18">
        <v>42055</v>
      </c>
      <c r="B3808" s="2">
        <v>3.8841999999999999</v>
      </c>
      <c r="C3808" s="3">
        <v>3.9542000000000002</v>
      </c>
      <c r="E3808"/>
    </row>
    <row r="3809" spans="1:5">
      <c r="A3809" s="18">
        <v>42058</v>
      </c>
      <c r="B3809" s="2">
        <v>3.8908999999999998</v>
      </c>
      <c r="C3809" s="3">
        <v>3.9325000000000001</v>
      </c>
      <c r="E3809"/>
    </row>
    <row r="3810" spans="1:5">
      <c r="A3810" s="18">
        <v>42059</v>
      </c>
      <c r="B3810" s="2">
        <v>3.8653</v>
      </c>
      <c r="C3810" s="3">
        <v>3.9102999999999999</v>
      </c>
      <c r="E3810"/>
    </row>
    <row r="3811" spans="1:5">
      <c r="A3811" s="18">
        <v>42060</v>
      </c>
      <c r="B3811" s="2">
        <v>3.8628</v>
      </c>
      <c r="C3811" s="3">
        <v>3.9058000000000002</v>
      </c>
      <c r="E3811"/>
    </row>
    <row r="3812" spans="1:5">
      <c r="A3812" s="18">
        <v>42061</v>
      </c>
      <c r="B3812" s="2">
        <v>3.8919000000000001</v>
      </c>
      <c r="C3812" s="3">
        <v>3.9150999999999998</v>
      </c>
      <c r="E3812"/>
    </row>
    <row r="3813" spans="1:5">
      <c r="A3813" s="18">
        <v>42062</v>
      </c>
      <c r="B3813" s="2">
        <v>3.8742000000000001</v>
      </c>
      <c r="C3813" s="3">
        <v>3.9493</v>
      </c>
      <c r="E3813"/>
    </row>
    <row r="3814" spans="1:5">
      <c r="A3814" s="18">
        <v>42065</v>
      </c>
      <c r="B3814" s="2">
        <v>3.8727999999999998</v>
      </c>
      <c r="C3814" s="3">
        <v>3.9108999999999998</v>
      </c>
      <c r="E3814"/>
    </row>
    <row r="3815" spans="1:5">
      <c r="A3815" s="18">
        <v>42066</v>
      </c>
      <c r="B3815" s="2">
        <v>3.8929999999999998</v>
      </c>
      <c r="C3815" s="3">
        <v>3.9186999999999999</v>
      </c>
      <c r="E3815"/>
    </row>
    <row r="3816" spans="1:5">
      <c r="A3816" s="18">
        <v>42067</v>
      </c>
      <c r="B3816" s="2">
        <v>3.8734999999999999</v>
      </c>
      <c r="C3816" s="3">
        <v>3.9554</v>
      </c>
      <c r="E3816"/>
    </row>
    <row r="3817" spans="1:5">
      <c r="A3817" s="18">
        <v>42068</v>
      </c>
      <c r="B3817" s="2">
        <v>3.8534999999999999</v>
      </c>
      <c r="C3817" s="3">
        <v>3.9112</v>
      </c>
      <c r="E3817"/>
    </row>
    <row r="3818" spans="1:5">
      <c r="A3818" s="18">
        <v>42069</v>
      </c>
      <c r="B3818" s="2">
        <v>3.8531</v>
      </c>
      <c r="C3818" s="3">
        <v>3.9060000000000001</v>
      </c>
      <c r="E3818"/>
    </row>
    <row r="3819" spans="1:5">
      <c r="A3819" s="18">
        <v>42072</v>
      </c>
      <c r="B3819" s="2">
        <v>3.8525</v>
      </c>
      <c r="C3819" s="3">
        <v>3.8895</v>
      </c>
      <c r="E3819"/>
    </row>
    <row r="3820" spans="1:5">
      <c r="A3820" s="18">
        <v>42073</v>
      </c>
      <c r="B3820" s="2">
        <v>3.8887999999999998</v>
      </c>
      <c r="C3820" s="3">
        <v>3.9081999999999999</v>
      </c>
      <c r="E3820"/>
    </row>
    <row r="3821" spans="1:5">
      <c r="A3821" s="18">
        <v>42074</v>
      </c>
      <c r="B3821" s="2">
        <v>3.8780999999999999</v>
      </c>
      <c r="C3821" s="3">
        <v>3.9203000000000001</v>
      </c>
      <c r="E3821"/>
    </row>
    <row r="3822" spans="1:5">
      <c r="A3822" s="18">
        <v>42075</v>
      </c>
      <c r="B3822" s="2">
        <v>3.8940000000000001</v>
      </c>
      <c r="C3822" s="3">
        <v>3.9194</v>
      </c>
      <c r="E3822"/>
    </row>
    <row r="3823" spans="1:5">
      <c r="A3823" s="18">
        <v>42076</v>
      </c>
      <c r="B3823" s="2">
        <v>3.9116</v>
      </c>
      <c r="C3823" s="3">
        <v>3.9630000000000001</v>
      </c>
      <c r="E3823"/>
    </row>
    <row r="3824" spans="1:5">
      <c r="A3824" s="18">
        <v>42079</v>
      </c>
      <c r="B3824" s="2">
        <v>3.8971</v>
      </c>
      <c r="C3824" s="3">
        <v>3.9222000000000001</v>
      </c>
      <c r="E3824"/>
    </row>
    <row r="3825" spans="1:5">
      <c r="A3825" s="18">
        <v>42080</v>
      </c>
      <c r="B3825" s="2">
        <v>3.8959999999999999</v>
      </c>
      <c r="C3825" s="3">
        <v>3.931</v>
      </c>
      <c r="E3825"/>
    </row>
    <row r="3826" spans="1:5">
      <c r="A3826" s="18">
        <v>42081</v>
      </c>
      <c r="B3826" s="2">
        <v>3.8925999999999998</v>
      </c>
      <c r="C3826" s="3">
        <v>3.9458000000000002</v>
      </c>
      <c r="E3826"/>
    </row>
    <row r="3827" spans="1:5">
      <c r="A3827" s="18">
        <v>42082</v>
      </c>
      <c r="B3827" s="2">
        <v>3.9100999999999999</v>
      </c>
      <c r="C3827" s="3">
        <v>3.9430000000000001</v>
      </c>
      <c r="E3827"/>
    </row>
    <row r="3828" spans="1:5">
      <c r="A3828" s="18">
        <v>42083</v>
      </c>
      <c r="B3828" s="2">
        <v>3.9055</v>
      </c>
      <c r="C3828" s="3">
        <v>3.9662999999999999</v>
      </c>
      <c r="E3828"/>
    </row>
    <row r="3829" spans="1:5">
      <c r="A3829" s="18">
        <v>42086</v>
      </c>
      <c r="B3829" s="2">
        <v>3.9011</v>
      </c>
      <c r="C3829" s="3">
        <v>3.9239999999999999</v>
      </c>
      <c r="E3829"/>
    </row>
    <row r="3830" spans="1:5">
      <c r="A3830" s="18">
        <v>42087</v>
      </c>
      <c r="B3830" s="2">
        <v>3.8995000000000002</v>
      </c>
      <c r="C3830" s="3">
        <v>3.9731999999999998</v>
      </c>
      <c r="E3830"/>
    </row>
    <row r="3831" spans="1:5">
      <c r="A3831" s="18">
        <v>42088</v>
      </c>
      <c r="B3831" s="2">
        <v>3.8984999999999999</v>
      </c>
      <c r="C3831" s="3">
        <v>3.9230999999999998</v>
      </c>
      <c r="E3831"/>
    </row>
    <row r="3832" spans="1:5">
      <c r="A3832" s="18">
        <v>42089</v>
      </c>
      <c r="B3832" s="2">
        <v>3.9177</v>
      </c>
      <c r="C3832" s="3">
        <v>3.9424000000000001</v>
      </c>
      <c r="E3832"/>
    </row>
    <row r="3833" spans="1:5">
      <c r="A3833" s="18">
        <v>42090</v>
      </c>
      <c r="B3833" s="2">
        <v>3.9097</v>
      </c>
      <c r="C3833" s="3">
        <v>3.9556</v>
      </c>
      <c r="E3833"/>
    </row>
    <row r="3834" spans="1:5">
      <c r="A3834" s="18">
        <v>42093</v>
      </c>
      <c r="B3834" s="2">
        <v>3.911</v>
      </c>
      <c r="C3834" s="3">
        <v>3.9556</v>
      </c>
      <c r="E3834"/>
    </row>
    <row r="3835" spans="1:5">
      <c r="A3835" s="18">
        <v>42094</v>
      </c>
      <c r="B3835" s="2">
        <v>3.8929</v>
      </c>
      <c r="C3835" s="3">
        <v>3.9430000000000001</v>
      </c>
      <c r="E3835"/>
    </row>
    <row r="3836" spans="1:5">
      <c r="A3836" s="18">
        <v>42095</v>
      </c>
      <c r="B3836" s="2">
        <v>3.9028</v>
      </c>
      <c r="C3836" s="3">
        <v>3.9455</v>
      </c>
      <c r="E3836"/>
    </row>
    <row r="3837" spans="1:5">
      <c r="A3837" s="18">
        <v>42096</v>
      </c>
      <c r="B3837" s="2">
        <v>3.9039999999999999</v>
      </c>
      <c r="C3837" s="3">
        <v>3.9432</v>
      </c>
      <c r="E3837"/>
    </row>
    <row r="3838" spans="1:5">
      <c r="A3838" s="18">
        <v>42101</v>
      </c>
      <c r="B3838" s="2">
        <v>3.8872</v>
      </c>
      <c r="C3838" s="3">
        <v>3.9430000000000001</v>
      </c>
      <c r="E3838"/>
    </row>
    <row r="3839" spans="1:5">
      <c r="A3839" s="18">
        <v>42102</v>
      </c>
      <c r="B3839" s="2">
        <v>3.8592</v>
      </c>
      <c r="C3839" s="3">
        <v>3.9203000000000001</v>
      </c>
      <c r="E3839"/>
    </row>
    <row r="3840" spans="1:5">
      <c r="A3840" s="18">
        <v>42103</v>
      </c>
      <c r="B3840" s="2">
        <v>3.8532999999999999</v>
      </c>
      <c r="C3840" s="3">
        <v>3.8841000000000001</v>
      </c>
      <c r="E3840"/>
    </row>
    <row r="3841" spans="1:5">
      <c r="A3841" s="18">
        <v>42104</v>
      </c>
      <c r="B3841" s="2">
        <v>3.8715000000000002</v>
      </c>
      <c r="C3841" s="3">
        <v>3.8969999999999998</v>
      </c>
      <c r="E3841"/>
    </row>
    <row r="3842" spans="1:5">
      <c r="A3842" s="18">
        <v>42107</v>
      </c>
      <c r="B3842" s="2">
        <v>3.8708</v>
      </c>
      <c r="C3842" s="3">
        <v>3.8974000000000002</v>
      </c>
      <c r="E3842"/>
    </row>
    <row r="3843" spans="1:5">
      <c r="A3843" s="18">
        <v>42108</v>
      </c>
      <c r="B3843" s="2">
        <v>3.8845000000000001</v>
      </c>
      <c r="C3843" s="3">
        <v>3.9077999999999999</v>
      </c>
      <c r="E3843"/>
    </row>
    <row r="3844" spans="1:5">
      <c r="A3844" s="18">
        <v>42109</v>
      </c>
      <c r="B3844" s="2">
        <v>3.8801000000000001</v>
      </c>
      <c r="C3844" s="3">
        <v>3.9028</v>
      </c>
      <c r="E3844"/>
    </row>
    <row r="3845" spans="1:5">
      <c r="A3845" s="18">
        <v>42110</v>
      </c>
      <c r="B3845" s="2">
        <v>3.8900999999999999</v>
      </c>
      <c r="C3845" s="3">
        <v>3.9367000000000001</v>
      </c>
      <c r="E3845"/>
    </row>
    <row r="3846" spans="1:5">
      <c r="A3846" s="18">
        <v>42111</v>
      </c>
      <c r="B3846" s="2">
        <v>3.9072</v>
      </c>
      <c r="C3846" s="3">
        <v>3.9407000000000001</v>
      </c>
      <c r="E3846"/>
    </row>
    <row r="3847" spans="1:5">
      <c r="A3847" s="18">
        <v>42114</v>
      </c>
      <c r="B3847" s="2">
        <v>3.9089999999999998</v>
      </c>
      <c r="C3847" s="3">
        <v>3.9489000000000001</v>
      </c>
      <c r="E3847"/>
    </row>
    <row r="3848" spans="1:5">
      <c r="A3848" s="18">
        <v>42115</v>
      </c>
      <c r="B3848" s="2">
        <v>3.8828</v>
      </c>
      <c r="C3848" s="3">
        <v>3.9336000000000002</v>
      </c>
      <c r="E3848"/>
    </row>
    <row r="3849" spans="1:5">
      <c r="A3849" s="18">
        <v>42116</v>
      </c>
      <c r="B3849" s="2">
        <v>3.9005000000000001</v>
      </c>
      <c r="C3849" s="3">
        <v>3.9216000000000002</v>
      </c>
      <c r="E3849"/>
    </row>
    <row r="3850" spans="1:5">
      <c r="A3850" s="18">
        <v>42117</v>
      </c>
      <c r="B3850" s="2">
        <v>3.8653</v>
      </c>
      <c r="C3850" s="3">
        <v>3.9066999999999998</v>
      </c>
      <c r="E3850"/>
    </row>
    <row r="3851" spans="1:5">
      <c r="A3851" s="18">
        <v>42118</v>
      </c>
      <c r="B3851" s="2">
        <v>3.8732000000000002</v>
      </c>
      <c r="C3851" s="3">
        <v>3.9060999999999999</v>
      </c>
      <c r="E3851"/>
    </row>
    <row r="3852" spans="1:5">
      <c r="A3852" s="18">
        <v>42121</v>
      </c>
      <c r="B3852" s="2">
        <v>3.8822000000000001</v>
      </c>
      <c r="C3852" s="3">
        <v>3.9293</v>
      </c>
      <c r="E3852"/>
    </row>
    <row r="3853" spans="1:5">
      <c r="A3853" s="18">
        <v>42122</v>
      </c>
      <c r="B3853" s="2">
        <v>3.8441000000000001</v>
      </c>
      <c r="C3853" s="3">
        <v>3.8906000000000001</v>
      </c>
      <c r="E3853"/>
    </row>
    <row r="3854" spans="1:5">
      <c r="A3854" s="18">
        <v>42123</v>
      </c>
      <c r="B3854" s="2">
        <v>3.8155999999999999</v>
      </c>
      <c r="C3854" s="3">
        <v>3.8559000000000001</v>
      </c>
      <c r="E3854"/>
    </row>
    <row r="3855" spans="1:5">
      <c r="A3855" s="18">
        <v>42124</v>
      </c>
      <c r="B3855" s="2">
        <v>3.8437999999999999</v>
      </c>
      <c r="C3855" s="3">
        <v>3.8719000000000001</v>
      </c>
      <c r="E3855"/>
    </row>
    <row r="3856" spans="1:5">
      <c r="A3856" s="18">
        <v>42125</v>
      </c>
      <c r="B3856" s="2">
        <v>3.8755999999999999</v>
      </c>
      <c r="C3856" s="3">
        <v>3.8793000000000002</v>
      </c>
      <c r="E3856"/>
    </row>
    <row r="3857" spans="1:5">
      <c r="A3857" s="18">
        <v>42129</v>
      </c>
      <c r="B3857" s="2">
        <v>3.8618999999999999</v>
      </c>
      <c r="C3857" s="3">
        <v>3.9085999999999999</v>
      </c>
      <c r="E3857"/>
    </row>
    <row r="3858" spans="1:5">
      <c r="A3858" s="18">
        <v>42130</v>
      </c>
      <c r="B3858" s="2">
        <v>3.9064000000000001</v>
      </c>
      <c r="C3858" s="3">
        <v>3.9161999999999999</v>
      </c>
      <c r="E3858"/>
    </row>
    <row r="3859" spans="1:5">
      <c r="A3859" s="18">
        <v>42131</v>
      </c>
      <c r="B3859" s="2">
        <v>3.9285000000000001</v>
      </c>
      <c r="C3859" s="3">
        <v>3.9546999999999999</v>
      </c>
      <c r="E3859"/>
    </row>
    <row r="3860" spans="1:5">
      <c r="A3860" s="18">
        <v>42132</v>
      </c>
      <c r="B3860" s="2">
        <v>3.9165999999999999</v>
      </c>
      <c r="C3860" s="3">
        <v>3.9460000000000002</v>
      </c>
      <c r="E3860"/>
    </row>
    <row r="3861" spans="1:5">
      <c r="A3861" s="18">
        <v>42135</v>
      </c>
      <c r="B3861" s="2">
        <v>3.9216000000000002</v>
      </c>
      <c r="C3861" s="3">
        <v>3.9420999999999999</v>
      </c>
      <c r="E3861"/>
    </row>
    <row r="3862" spans="1:5">
      <c r="A3862" s="18">
        <v>42136</v>
      </c>
      <c r="B3862" s="2">
        <v>3.9399000000000002</v>
      </c>
      <c r="C3862" s="3">
        <v>3.9411</v>
      </c>
      <c r="E3862"/>
    </row>
    <row r="3863" spans="1:5">
      <c r="A3863" s="18">
        <v>42137</v>
      </c>
      <c r="B3863" s="2">
        <v>3.9125999999999999</v>
      </c>
      <c r="C3863" s="3">
        <v>3.9853999999999998</v>
      </c>
      <c r="E3863"/>
    </row>
    <row r="3864" spans="1:5">
      <c r="A3864" s="18">
        <v>42138</v>
      </c>
      <c r="B3864" s="2">
        <v>3.9295</v>
      </c>
      <c r="C3864" s="3">
        <v>3.9540000000000002</v>
      </c>
      <c r="E3864"/>
    </row>
    <row r="3865" spans="1:5">
      <c r="A3865" s="18">
        <v>42139</v>
      </c>
      <c r="B3865" s="2">
        <v>3.8955000000000002</v>
      </c>
      <c r="C3865" s="3">
        <v>3.9481000000000002</v>
      </c>
      <c r="E3865"/>
    </row>
    <row r="3866" spans="1:5">
      <c r="A3866" s="18">
        <v>42142</v>
      </c>
      <c r="B3866" s="2">
        <v>3.8641999999999999</v>
      </c>
      <c r="C3866" s="3">
        <v>3.9005000000000001</v>
      </c>
      <c r="E3866"/>
    </row>
    <row r="3867" spans="1:5">
      <c r="A3867" s="18">
        <v>42143</v>
      </c>
      <c r="B3867" s="2">
        <v>3.8786999999999998</v>
      </c>
      <c r="C3867" s="3">
        <v>3.9239999999999999</v>
      </c>
      <c r="E3867"/>
    </row>
    <row r="3868" spans="1:5">
      <c r="A3868" s="18">
        <v>42144</v>
      </c>
      <c r="B3868" s="2">
        <v>3.8976999999999999</v>
      </c>
      <c r="C3868" s="3">
        <v>3.9358</v>
      </c>
      <c r="E3868"/>
    </row>
    <row r="3869" spans="1:5">
      <c r="A3869" s="18">
        <v>42145</v>
      </c>
      <c r="B3869" s="2">
        <v>3.9260000000000002</v>
      </c>
      <c r="C3869" s="3">
        <v>3.9584000000000001</v>
      </c>
      <c r="E3869"/>
    </row>
    <row r="3870" spans="1:5">
      <c r="A3870" s="18">
        <v>42146</v>
      </c>
      <c r="B3870" s="2">
        <v>3.9355000000000002</v>
      </c>
      <c r="C3870" s="3">
        <v>3.9861</v>
      </c>
      <c r="E3870"/>
    </row>
    <row r="3871" spans="1:5">
      <c r="A3871" s="18">
        <v>42150</v>
      </c>
      <c r="B3871" s="2">
        <v>3.9756999999999998</v>
      </c>
      <c r="C3871" s="3">
        <v>3.9771000000000001</v>
      </c>
      <c r="E3871"/>
    </row>
    <row r="3872" spans="1:5">
      <c r="A3872" s="18">
        <v>42151</v>
      </c>
      <c r="B3872" s="2">
        <v>3.9864000000000002</v>
      </c>
      <c r="C3872" s="3">
        <v>4.0026999999999999</v>
      </c>
      <c r="E3872"/>
    </row>
    <row r="3873" spans="1:5">
      <c r="A3873" s="18">
        <v>42152</v>
      </c>
      <c r="B3873" s="2">
        <v>4.0014000000000003</v>
      </c>
      <c r="C3873" s="3">
        <v>4.0419</v>
      </c>
      <c r="E3873"/>
    </row>
    <row r="3874" spans="1:5">
      <c r="A3874" s="18">
        <v>42153</v>
      </c>
      <c r="B3874" s="2">
        <v>4.0014000000000003</v>
      </c>
      <c r="C3874" s="3">
        <v>4.0334000000000003</v>
      </c>
      <c r="E3874"/>
    </row>
    <row r="3875" spans="1:5">
      <c r="A3875" s="18">
        <v>42156</v>
      </c>
      <c r="B3875" s="2">
        <v>3.9910000000000001</v>
      </c>
      <c r="C3875" s="3">
        <v>4.0437000000000003</v>
      </c>
      <c r="E3875"/>
    </row>
    <row r="3876" spans="1:5">
      <c r="A3876" s="18">
        <v>42157</v>
      </c>
      <c r="B3876" s="2">
        <v>3.9984000000000002</v>
      </c>
      <c r="C3876" s="3">
        <v>4.0461999999999998</v>
      </c>
      <c r="E3876"/>
    </row>
    <row r="3877" spans="1:5">
      <c r="A3877" s="18">
        <v>42158</v>
      </c>
      <c r="B3877" s="2">
        <v>4.0019</v>
      </c>
      <c r="C3877" s="3">
        <v>4.0374999999999996</v>
      </c>
      <c r="E3877"/>
    </row>
    <row r="3878" spans="1:5">
      <c r="A3878" s="18">
        <v>42159</v>
      </c>
      <c r="B3878" s="2">
        <v>3.9689999999999999</v>
      </c>
      <c r="C3878" s="3">
        <v>4.0148000000000001</v>
      </c>
      <c r="E3878"/>
    </row>
    <row r="3879" spans="1:5">
      <c r="A3879" s="18">
        <v>42160</v>
      </c>
      <c r="B3879" s="2">
        <v>3.9619</v>
      </c>
      <c r="C3879" s="3">
        <v>3.9940000000000002</v>
      </c>
      <c r="E3879"/>
    </row>
    <row r="3880" spans="1:5">
      <c r="A3880" s="18">
        <v>42163</v>
      </c>
      <c r="B3880" s="2">
        <v>3.9750000000000001</v>
      </c>
      <c r="C3880" s="3">
        <v>4.0015000000000001</v>
      </c>
      <c r="E3880"/>
    </row>
    <row r="3881" spans="1:5">
      <c r="A3881" s="18">
        <v>42164</v>
      </c>
      <c r="B3881" s="2">
        <v>3.9860000000000002</v>
      </c>
      <c r="C3881" s="3">
        <v>4.0118999999999998</v>
      </c>
      <c r="E3881"/>
    </row>
    <row r="3882" spans="1:5">
      <c r="A3882" s="18">
        <v>42165</v>
      </c>
      <c r="B3882" s="2">
        <v>3.9655</v>
      </c>
      <c r="C3882" s="3">
        <v>4.0227000000000004</v>
      </c>
      <c r="E3882"/>
    </row>
    <row r="3883" spans="1:5">
      <c r="A3883" s="18">
        <v>42166</v>
      </c>
      <c r="B3883" s="2">
        <v>3.9352</v>
      </c>
      <c r="C3883" s="3">
        <v>3.9868999999999999</v>
      </c>
      <c r="E3883"/>
    </row>
    <row r="3884" spans="1:5">
      <c r="A3884" s="18">
        <v>42167</v>
      </c>
      <c r="B3884" s="2">
        <v>3.9579</v>
      </c>
      <c r="C3884" s="3">
        <v>3.9674</v>
      </c>
      <c r="E3884"/>
    </row>
    <row r="3885" spans="1:5">
      <c r="A3885" s="18">
        <v>42170</v>
      </c>
      <c r="B3885" s="2">
        <v>3.9664999999999999</v>
      </c>
      <c r="C3885" s="3">
        <v>4.0166000000000004</v>
      </c>
      <c r="E3885"/>
    </row>
    <row r="3886" spans="1:5">
      <c r="A3886" s="18">
        <v>42171</v>
      </c>
      <c r="B3886" s="2">
        <v>3.9653999999999998</v>
      </c>
      <c r="C3886" s="3">
        <v>3.9948999999999999</v>
      </c>
      <c r="E3886"/>
    </row>
    <row r="3887" spans="1:5">
      <c r="A3887" s="18">
        <v>42172</v>
      </c>
      <c r="B3887" s="2">
        <v>3.9815</v>
      </c>
      <c r="C3887" s="3">
        <v>3.9965999999999999</v>
      </c>
      <c r="E3887"/>
    </row>
    <row r="3888" spans="1:5">
      <c r="A3888" s="18">
        <v>42173</v>
      </c>
      <c r="B3888" s="2">
        <v>3.9817</v>
      </c>
      <c r="C3888" s="3">
        <v>4.0185000000000004</v>
      </c>
      <c r="E3888"/>
    </row>
    <row r="3889" spans="1:5">
      <c r="A3889" s="18">
        <v>42174</v>
      </c>
      <c r="B3889" s="2">
        <v>3.9956999999999998</v>
      </c>
      <c r="C3889" s="3">
        <v>4.0228000000000002</v>
      </c>
      <c r="E3889"/>
    </row>
    <row r="3890" spans="1:5">
      <c r="A3890" s="18">
        <v>42177</v>
      </c>
      <c r="B3890" s="2">
        <v>3.9984999999999999</v>
      </c>
      <c r="C3890" s="3">
        <v>4.0331999999999999</v>
      </c>
      <c r="E3890"/>
    </row>
    <row r="3891" spans="1:5">
      <c r="A3891" s="18">
        <v>42178</v>
      </c>
      <c r="B3891" s="2">
        <v>3.9883999999999999</v>
      </c>
      <c r="C3891" s="3">
        <v>4.0254000000000003</v>
      </c>
      <c r="E3891"/>
    </row>
    <row r="3892" spans="1:5">
      <c r="A3892" s="18">
        <v>42179</v>
      </c>
      <c r="B3892" s="2">
        <v>3.9891000000000001</v>
      </c>
      <c r="C3892" s="3">
        <v>4.0279999999999996</v>
      </c>
      <c r="E3892"/>
    </row>
    <row r="3893" spans="1:5">
      <c r="A3893" s="18">
        <v>42180</v>
      </c>
      <c r="B3893" s="2">
        <v>3.9820000000000002</v>
      </c>
      <c r="C3893" s="3">
        <v>4.0286</v>
      </c>
      <c r="E3893"/>
    </row>
    <row r="3894" spans="1:5">
      <c r="A3894" s="18">
        <v>42181</v>
      </c>
      <c r="B3894" s="2">
        <v>3.996</v>
      </c>
      <c r="C3894" s="3">
        <v>4.0136000000000003</v>
      </c>
      <c r="E3894"/>
    </row>
    <row r="3895" spans="1:5">
      <c r="A3895" s="18">
        <v>42184</v>
      </c>
      <c r="B3895" s="2">
        <v>4.0208000000000004</v>
      </c>
      <c r="C3895" s="3">
        <v>4.0397999999999996</v>
      </c>
      <c r="E3895"/>
    </row>
    <row r="3896" spans="1:5">
      <c r="A3896" s="18">
        <v>42185</v>
      </c>
      <c r="B3896" s="2">
        <v>4.0411999999999999</v>
      </c>
      <c r="C3896" s="3">
        <v>4.0885999999999996</v>
      </c>
      <c r="E3896"/>
    </row>
    <row r="3897" spans="1:5">
      <c r="A3897" s="18">
        <v>42186</v>
      </c>
      <c r="B3897" s="2">
        <v>4.0096999999999996</v>
      </c>
      <c r="C3897" s="3">
        <v>4.0617000000000001</v>
      </c>
      <c r="E3897"/>
    </row>
    <row r="3898" spans="1:5">
      <c r="A3898" s="18">
        <v>42187</v>
      </c>
      <c r="B3898" s="2">
        <v>3.9973999999999998</v>
      </c>
      <c r="C3898" s="3">
        <v>4.048</v>
      </c>
      <c r="E3898"/>
    </row>
    <row r="3899" spans="1:5">
      <c r="A3899" s="18">
        <v>42188</v>
      </c>
      <c r="B3899" s="2">
        <v>4.0038</v>
      </c>
      <c r="C3899" s="3">
        <v>4.0510999999999999</v>
      </c>
      <c r="E3899"/>
    </row>
    <row r="3900" spans="1:5">
      <c r="A3900" s="18">
        <v>42191</v>
      </c>
      <c r="B3900" s="2">
        <v>4.0193000000000003</v>
      </c>
      <c r="C3900" s="3">
        <v>4.0561999999999996</v>
      </c>
      <c r="E3900"/>
    </row>
    <row r="3901" spans="1:5">
      <c r="A3901" s="18">
        <v>42192</v>
      </c>
      <c r="B3901" s="2">
        <v>4.0442999999999998</v>
      </c>
      <c r="C3901" s="3">
        <v>4.0659999999999998</v>
      </c>
      <c r="E3901"/>
    </row>
    <row r="3902" spans="1:5">
      <c r="A3902" s="18">
        <v>42193</v>
      </c>
      <c r="B3902" s="2">
        <v>4.0545</v>
      </c>
      <c r="C3902" s="3">
        <v>4.0915999999999997</v>
      </c>
      <c r="E3902"/>
    </row>
    <row r="3903" spans="1:5">
      <c r="A3903" s="18">
        <v>42194</v>
      </c>
      <c r="B3903" s="2">
        <v>4.0304000000000002</v>
      </c>
      <c r="C3903" s="3">
        <v>4.0800999999999998</v>
      </c>
      <c r="E3903"/>
    </row>
    <row r="3904" spans="1:5">
      <c r="A3904" s="18">
        <v>42195</v>
      </c>
      <c r="B3904" s="2">
        <v>4.0080999999999998</v>
      </c>
      <c r="C3904" s="3">
        <v>4.0671999999999997</v>
      </c>
      <c r="E3904"/>
    </row>
    <row r="3905" spans="1:5">
      <c r="A3905" s="18">
        <v>42198</v>
      </c>
      <c r="B3905" s="2">
        <v>3.9636</v>
      </c>
      <c r="C3905" s="3">
        <v>4.0190000000000001</v>
      </c>
      <c r="E3905"/>
    </row>
    <row r="3906" spans="1:5">
      <c r="A3906" s="18">
        <v>42199</v>
      </c>
      <c r="B3906" s="2">
        <v>3.9910999999999999</v>
      </c>
      <c r="C3906" s="3">
        <v>3.9935999999999998</v>
      </c>
      <c r="E3906"/>
    </row>
    <row r="3907" spans="1:5">
      <c r="A3907" s="18">
        <v>42200</v>
      </c>
      <c r="B3907" s="2">
        <v>3.9594999999999998</v>
      </c>
      <c r="C3907" s="3">
        <v>4.0167000000000002</v>
      </c>
      <c r="E3907"/>
    </row>
    <row r="3908" spans="1:5">
      <c r="A3908" s="18">
        <v>42201</v>
      </c>
      <c r="B3908" s="2">
        <v>3.9468999999999999</v>
      </c>
      <c r="C3908" s="3">
        <v>4.0041000000000002</v>
      </c>
      <c r="E3908"/>
    </row>
    <row r="3909" spans="1:5">
      <c r="A3909" s="18">
        <v>42202</v>
      </c>
      <c r="B3909" s="2">
        <v>3.9331999999999998</v>
      </c>
      <c r="C3909" s="3">
        <v>3.9859</v>
      </c>
      <c r="E3909"/>
    </row>
    <row r="3910" spans="1:5">
      <c r="A3910" s="18">
        <v>42205</v>
      </c>
      <c r="B3910" s="2">
        <v>3.9350000000000001</v>
      </c>
      <c r="C3910" s="3">
        <v>3.9794999999999998</v>
      </c>
      <c r="E3910"/>
    </row>
    <row r="3911" spans="1:5">
      <c r="A3911" s="18">
        <v>42206</v>
      </c>
      <c r="B3911" s="2">
        <v>3.9401999999999999</v>
      </c>
      <c r="C3911" s="3">
        <v>3.9843000000000002</v>
      </c>
      <c r="E3911"/>
    </row>
    <row r="3912" spans="1:5">
      <c r="A3912" s="18">
        <v>42207</v>
      </c>
      <c r="B3912" s="2">
        <v>3.9268999999999998</v>
      </c>
      <c r="C3912" s="3">
        <v>3.9870999999999999</v>
      </c>
      <c r="E3912"/>
    </row>
    <row r="3913" spans="1:5">
      <c r="A3913" s="18">
        <v>42208</v>
      </c>
      <c r="B3913" s="2">
        <v>3.9357000000000002</v>
      </c>
      <c r="C3913" s="3">
        <v>3.9697</v>
      </c>
      <c r="E3913"/>
    </row>
    <row r="3914" spans="1:5">
      <c r="A3914" s="18">
        <v>42209</v>
      </c>
      <c r="B3914" s="2">
        <v>3.9159000000000002</v>
      </c>
      <c r="C3914" s="3">
        <v>3.9531000000000001</v>
      </c>
      <c r="E3914"/>
    </row>
    <row r="3915" spans="1:5">
      <c r="A3915" s="18">
        <v>42212</v>
      </c>
      <c r="B3915" s="2">
        <v>3.915</v>
      </c>
      <c r="C3915" s="3">
        <v>3.9609000000000001</v>
      </c>
      <c r="E3915"/>
    </row>
    <row r="3916" spans="1:5">
      <c r="A3916" s="18">
        <v>42213</v>
      </c>
      <c r="B3916" s="2">
        <v>3.8679000000000001</v>
      </c>
      <c r="C3916" s="3">
        <v>3.9337</v>
      </c>
      <c r="E3916"/>
    </row>
    <row r="3917" spans="1:5">
      <c r="A3917" s="18">
        <v>42214</v>
      </c>
      <c r="B3917" s="2">
        <v>3.8946000000000001</v>
      </c>
      <c r="C3917" s="3">
        <v>3.9089999999999998</v>
      </c>
      <c r="E3917"/>
    </row>
    <row r="3918" spans="1:5">
      <c r="A3918" s="18">
        <v>42215</v>
      </c>
      <c r="B3918" s="2">
        <v>3.8927999999999998</v>
      </c>
      <c r="C3918" s="3">
        <v>3.9278</v>
      </c>
      <c r="E3918"/>
    </row>
    <row r="3919" spans="1:5">
      <c r="A3919" s="18">
        <v>42216</v>
      </c>
      <c r="B3919" s="2">
        <v>3.9355000000000002</v>
      </c>
      <c r="C3919" s="3">
        <v>3.9462999999999999</v>
      </c>
      <c r="E3919"/>
    </row>
    <row r="3920" spans="1:5">
      <c r="A3920" s="18">
        <v>42219</v>
      </c>
      <c r="B3920" s="2">
        <v>3.8976999999999999</v>
      </c>
      <c r="C3920" s="3">
        <v>3.9529000000000001</v>
      </c>
      <c r="E3920"/>
    </row>
    <row r="3921" spans="1:5">
      <c r="A3921" s="18">
        <v>42220</v>
      </c>
      <c r="B3921" s="2">
        <v>3.9058999999999999</v>
      </c>
      <c r="C3921" s="3">
        <v>3.9474999999999998</v>
      </c>
      <c r="E3921"/>
    </row>
    <row r="3922" spans="1:5">
      <c r="A3922" s="18">
        <v>42221</v>
      </c>
      <c r="B3922" s="2">
        <v>3.9144000000000001</v>
      </c>
      <c r="C3922" s="3">
        <v>3.9403000000000001</v>
      </c>
      <c r="E3922"/>
    </row>
    <row r="3923" spans="1:5">
      <c r="A3923" s="18">
        <v>42222</v>
      </c>
      <c r="B3923" s="2">
        <v>3.9033000000000002</v>
      </c>
      <c r="C3923" s="3">
        <v>3.9474</v>
      </c>
      <c r="E3923"/>
    </row>
    <row r="3924" spans="1:5">
      <c r="A3924" s="18">
        <v>42223</v>
      </c>
      <c r="B3924" s="2">
        <v>3.8988999999999998</v>
      </c>
      <c r="C3924" s="3">
        <v>3.9495</v>
      </c>
      <c r="E3924"/>
    </row>
    <row r="3925" spans="1:5">
      <c r="A3925" s="18">
        <v>42226</v>
      </c>
      <c r="B3925" s="2">
        <v>3.8936999999999999</v>
      </c>
      <c r="C3925" s="3">
        <v>3.9394999999999998</v>
      </c>
      <c r="E3925"/>
    </row>
    <row r="3926" spans="1:5">
      <c r="A3926" s="18">
        <v>42227</v>
      </c>
      <c r="B3926" s="2">
        <v>3.8765000000000001</v>
      </c>
      <c r="C3926" s="3">
        <v>3.9138000000000002</v>
      </c>
      <c r="E3926"/>
    </row>
    <row r="3927" spans="1:5">
      <c r="A3927" s="18">
        <v>42228</v>
      </c>
      <c r="B3927" s="2">
        <v>3.8574999999999999</v>
      </c>
      <c r="C3927" s="3">
        <v>3.8986999999999998</v>
      </c>
      <c r="E3927"/>
    </row>
    <row r="3928" spans="1:5">
      <c r="A3928" s="18">
        <v>42229</v>
      </c>
      <c r="B3928" s="2">
        <v>3.8479999999999999</v>
      </c>
      <c r="C3928" s="3">
        <v>3.8980000000000001</v>
      </c>
      <c r="E3928"/>
    </row>
    <row r="3929" spans="1:5">
      <c r="A3929" s="18">
        <v>42230</v>
      </c>
      <c r="B3929" s="2">
        <v>3.8513999999999999</v>
      </c>
      <c r="C3929" s="3">
        <v>3.8954</v>
      </c>
      <c r="E3929"/>
    </row>
    <row r="3930" spans="1:5">
      <c r="A3930" s="18">
        <v>42233</v>
      </c>
      <c r="B3930" s="2">
        <v>3.8540000000000001</v>
      </c>
      <c r="C3930" s="3">
        <v>3.8898999999999999</v>
      </c>
      <c r="E3930"/>
    </row>
    <row r="3931" spans="1:5">
      <c r="A3931" s="18">
        <v>42234</v>
      </c>
      <c r="B3931" s="2">
        <v>3.8498999999999999</v>
      </c>
      <c r="C3931" s="3">
        <v>3.8831000000000002</v>
      </c>
      <c r="E3931"/>
    </row>
    <row r="3932" spans="1:5">
      <c r="A3932" s="18">
        <v>42235</v>
      </c>
      <c r="B3932" s="2">
        <v>3.8723999999999998</v>
      </c>
      <c r="C3932" s="3">
        <v>3.9007000000000001</v>
      </c>
      <c r="E3932"/>
    </row>
    <row r="3933" spans="1:5">
      <c r="A3933" s="18">
        <v>42236</v>
      </c>
      <c r="B3933" s="2">
        <v>3.9098000000000002</v>
      </c>
      <c r="C3933" s="3">
        <v>3.9266000000000001</v>
      </c>
      <c r="E3933"/>
    </row>
    <row r="3934" spans="1:5">
      <c r="A3934" s="18">
        <v>42237</v>
      </c>
      <c r="B3934" s="2">
        <v>3.8997999999999999</v>
      </c>
      <c r="C3934" s="3">
        <v>3.9253</v>
      </c>
      <c r="E3934"/>
    </row>
    <row r="3935" spans="1:5">
      <c r="A3935" s="18">
        <v>42240</v>
      </c>
      <c r="B3935" s="2">
        <v>3.9129</v>
      </c>
      <c r="C3935" s="3">
        <v>3.9373999999999998</v>
      </c>
      <c r="E3935"/>
    </row>
    <row r="3936" spans="1:5">
      <c r="A3936" s="18">
        <v>42241</v>
      </c>
      <c r="B3936" s="2">
        <v>3.8973</v>
      </c>
      <c r="C3936" s="3">
        <v>3.9529999999999998</v>
      </c>
      <c r="E3936"/>
    </row>
    <row r="3937" spans="1:5">
      <c r="A3937" s="18">
        <v>42242</v>
      </c>
      <c r="B3937" s="2">
        <v>3.9180000000000001</v>
      </c>
      <c r="C3937" s="3">
        <v>3.9399000000000002</v>
      </c>
      <c r="E3937"/>
    </row>
    <row r="3938" spans="1:5">
      <c r="A3938" s="18">
        <v>42243</v>
      </c>
      <c r="B3938" s="2">
        <v>3.9260000000000002</v>
      </c>
      <c r="C3938" s="3">
        <v>3.9712000000000001</v>
      </c>
      <c r="E3938"/>
    </row>
    <row r="3939" spans="1:5">
      <c r="A3939" s="18">
        <v>42244</v>
      </c>
      <c r="B3939" s="2">
        <v>3.8988</v>
      </c>
      <c r="C3939" s="3">
        <v>3.9719000000000002</v>
      </c>
      <c r="E3939"/>
    </row>
    <row r="3940" spans="1:5">
      <c r="A3940" s="18">
        <v>42248</v>
      </c>
      <c r="B3940" s="2">
        <v>3.9238</v>
      </c>
      <c r="C3940" s="3">
        <v>3.9506999999999999</v>
      </c>
      <c r="E3940"/>
    </row>
    <row r="3941" spans="1:5">
      <c r="A3941" s="18">
        <v>42249</v>
      </c>
      <c r="B3941" s="2">
        <v>3.8984999999999999</v>
      </c>
      <c r="C3941" s="3">
        <v>3.9315000000000002</v>
      </c>
      <c r="E3941"/>
    </row>
    <row r="3942" spans="1:5">
      <c r="A3942" s="18">
        <v>42250</v>
      </c>
      <c r="B3942" s="2">
        <v>3.9064999999999999</v>
      </c>
      <c r="C3942" s="3">
        <v>3.9432999999999998</v>
      </c>
      <c r="E3942"/>
    </row>
    <row r="3943" spans="1:5">
      <c r="A3943" s="18">
        <v>42251</v>
      </c>
      <c r="B3943" s="2">
        <v>3.8839999999999999</v>
      </c>
      <c r="C3943" s="3">
        <v>3.9300999999999999</v>
      </c>
      <c r="E3943"/>
    </row>
    <row r="3944" spans="1:5">
      <c r="A3944" s="18">
        <v>42254</v>
      </c>
      <c r="B3944" s="2">
        <v>3.8982000000000001</v>
      </c>
      <c r="C3944" s="3">
        <v>3.9214000000000002</v>
      </c>
      <c r="E3944"/>
    </row>
    <row r="3945" spans="1:5">
      <c r="A3945" s="18">
        <v>42255</v>
      </c>
      <c r="B3945" s="2">
        <v>3.8982999999999999</v>
      </c>
      <c r="C3945" s="3">
        <v>3.9268000000000001</v>
      </c>
      <c r="E3945"/>
    </row>
    <row r="3946" spans="1:5">
      <c r="A3946" s="18">
        <v>42256</v>
      </c>
      <c r="B3946" s="2">
        <v>3.8843000000000001</v>
      </c>
      <c r="C3946" s="3">
        <v>3.9278</v>
      </c>
      <c r="E3946"/>
    </row>
    <row r="3947" spans="1:5">
      <c r="A3947" s="18">
        <v>42257</v>
      </c>
      <c r="B3947" s="2">
        <v>3.8666</v>
      </c>
      <c r="C3947" s="3">
        <v>3.9051999999999998</v>
      </c>
      <c r="E3947"/>
    </row>
    <row r="3948" spans="1:5">
      <c r="A3948" s="18">
        <v>42258</v>
      </c>
      <c r="B3948" s="2">
        <v>3.8570000000000002</v>
      </c>
      <c r="C3948" s="3">
        <v>3.8954</v>
      </c>
      <c r="E3948"/>
    </row>
    <row r="3949" spans="1:5">
      <c r="A3949" s="18">
        <v>42261</v>
      </c>
      <c r="B3949" s="2">
        <v>3.8289</v>
      </c>
      <c r="C3949" s="3">
        <v>3.8875000000000002</v>
      </c>
      <c r="E3949"/>
    </row>
    <row r="3950" spans="1:5">
      <c r="A3950" s="18">
        <v>42262</v>
      </c>
      <c r="B3950" s="2">
        <v>3.8271999999999999</v>
      </c>
      <c r="C3950" s="3">
        <v>3.8517000000000001</v>
      </c>
      <c r="E3950"/>
    </row>
    <row r="3951" spans="1:5">
      <c r="A3951" s="18">
        <v>42263</v>
      </c>
      <c r="B3951" s="2">
        <v>3.8416999999999999</v>
      </c>
      <c r="C3951" s="3">
        <v>3.8729</v>
      </c>
      <c r="E3951"/>
    </row>
    <row r="3952" spans="1:5">
      <c r="A3952" s="18">
        <v>42264</v>
      </c>
      <c r="B3952" s="2">
        <v>3.8361000000000001</v>
      </c>
      <c r="C3952" s="3">
        <v>3.8603999999999998</v>
      </c>
      <c r="E3952"/>
    </row>
    <row r="3953" spans="1:5">
      <c r="A3953" s="18">
        <v>42265</v>
      </c>
      <c r="B3953" s="2">
        <v>3.8368000000000002</v>
      </c>
      <c r="C3953" s="3">
        <v>3.8769</v>
      </c>
      <c r="E3953"/>
    </row>
    <row r="3954" spans="1:5">
      <c r="A3954" s="18">
        <v>42268</v>
      </c>
      <c r="B3954" s="2">
        <v>3.8359000000000001</v>
      </c>
      <c r="C3954" s="3">
        <v>3.8767</v>
      </c>
      <c r="E3954"/>
    </row>
    <row r="3955" spans="1:5">
      <c r="A3955" s="18">
        <v>42269</v>
      </c>
      <c r="B3955" s="2">
        <v>3.8359000000000001</v>
      </c>
      <c r="C3955" s="3">
        <v>3.8893</v>
      </c>
      <c r="E3955"/>
    </row>
    <row r="3956" spans="1:5">
      <c r="A3956" s="18">
        <v>42270</v>
      </c>
      <c r="B3956" s="2">
        <v>3.8521999999999998</v>
      </c>
      <c r="C3956" s="3">
        <v>3.8755000000000002</v>
      </c>
      <c r="E3956"/>
    </row>
    <row r="3957" spans="1:5">
      <c r="A3957" s="18">
        <v>42271</v>
      </c>
      <c r="B3957" s="2">
        <v>3.8632</v>
      </c>
      <c r="C3957" s="3">
        <v>3.9146999999999998</v>
      </c>
      <c r="E3957"/>
    </row>
    <row r="3958" spans="1:5">
      <c r="A3958" s="18">
        <v>42272</v>
      </c>
      <c r="B3958" s="2">
        <v>3.8593000000000002</v>
      </c>
      <c r="C3958" s="3">
        <v>3.9075000000000002</v>
      </c>
      <c r="E3958"/>
    </row>
    <row r="3959" spans="1:5">
      <c r="A3959" s="18">
        <v>42275</v>
      </c>
      <c r="B3959" s="2">
        <v>3.8473000000000002</v>
      </c>
      <c r="C3959" s="3">
        <v>3.9087999999999998</v>
      </c>
      <c r="E3959"/>
    </row>
    <row r="3960" spans="1:5">
      <c r="A3960" s="18">
        <v>42276</v>
      </c>
      <c r="B3960" s="2">
        <v>3.8656000000000001</v>
      </c>
      <c r="C3960" s="3">
        <v>3.9045999999999998</v>
      </c>
      <c r="E3960"/>
    </row>
    <row r="3961" spans="1:5">
      <c r="A3961" s="18">
        <v>42277</v>
      </c>
      <c r="B3961" s="2">
        <v>3.8908999999999998</v>
      </c>
      <c r="C3961" s="3">
        <v>3.9144999999999999</v>
      </c>
      <c r="E3961"/>
    </row>
    <row r="3962" spans="1:5">
      <c r="A3962" s="18">
        <v>42278</v>
      </c>
      <c r="B3962" s="2">
        <v>3.8784999999999998</v>
      </c>
      <c r="C3962" s="3">
        <v>3.9293</v>
      </c>
      <c r="E3962"/>
    </row>
    <row r="3963" spans="1:5">
      <c r="A3963" s="18">
        <v>42279</v>
      </c>
      <c r="B3963" s="2">
        <v>3.8889999999999998</v>
      </c>
      <c r="C3963" s="3">
        <v>3.9316</v>
      </c>
      <c r="E3963"/>
    </row>
    <row r="3964" spans="1:5">
      <c r="A3964" s="18">
        <v>42282</v>
      </c>
      <c r="B3964" s="2">
        <v>3.8885000000000001</v>
      </c>
      <c r="C3964" s="3">
        <v>3.9329000000000001</v>
      </c>
      <c r="E3964"/>
    </row>
    <row r="3965" spans="1:5">
      <c r="A3965" s="18">
        <v>42283</v>
      </c>
      <c r="B3965" s="2">
        <v>3.8864000000000001</v>
      </c>
      <c r="C3965" s="3">
        <v>3.9376000000000002</v>
      </c>
      <c r="E3965"/>
    </row>
    <row r="3966" spans="1:5">
      <c r="A3966" s="18">
        <v>42284</v>
      </c>
      <c r="B3966" s="2">
        <v>3.8873000000000002</v>
      </c>
      <c r="C3966" s="3">
        <v>3.9239999999999999</v>
      </c>
      <c r="E3966"/>
    </row>
    <row r="3967" spans="1:5">
      <c r="A3967" s="18">
        <v>42285</v>
      </c>
      <c r="B3967" s="2">
        <v>3.8868999999999998</v>
      </c>
      <c r="C3967" s="3">
        <v>3.9255</v>
      </c>
      <c r="E3967"/>
    </row>
    <row r="3968" spans="1:5">
      <c r="A3968" s="18">
        <v>42286</v>
      </c>
      <c r="B3968" s="2">
        <v>3.8772000000000002</v>
      </c>
      <c r="C3968" s="3">
        <v>3.9222999999999999</v>
      </c>
      <c r="E3968"/>
    </row>
    <row r="3969" spans="1:5">
      <c r="A3969" s="18">
        <v>42289</v>
      </c>
      <c r="B3969" s="2">
        <v>3.8631000000000002</v>
      </c>
      <c r="C3969" s="3">
        <v>3.9180000000000001</v>
      </c>
      <c r="E3969"/>
    </row>
    <row r="3970" spans="1:5">
      <c r="A3970" s="18">
        <v>42290</v>
      </c>
      <c r="B3970" s="2">
        <v>3.8643999999999998</v>
      </c>
      <c r="C3970" s="3">
        <v>3.9058999999999999</v>
      </c>
      <c r="E3970"/>
    </row>
    <row r="3971" spans="1:5">
      <c r="A3971" s="18">
        <v>42291</v>
      </c>
      <c r="B3971" s="2">
        <v>3.8715999999999999</v>
      </c>
      <c r="C3971" s="3">
        <v>3.899</v>
      </c>
      <c r="E3971"/>
    </row>
    <row r="3972" spans="1:5">
      <c r="A3972" s="18">
        <v>42292</v>
      </c>
      <c r="B3972" s="2">
        <v>3.8818999999999999</v>
      </c>
      <c r="C3972" s="3">
        <v>3.9192999999999998</v>
      </c>
      <c r="E3972"/>
    </row>
    <row r="3973" spans="1:5">
      <c r="A3973" s="18">
        <v>42293</v>
      </c>
      <c r="B3973" s="2">
        <v>3.8929999999999998</v>
      </c>
      <c r="C3973" s="3">
        <v>3.9184000000000001</v>
      </c>
      <c r="E3973"/>
    </row>
    <row r="3974" spans="1:5">
      <c r="A3974" s="18">
        <v>42296</v>
      </c>
      <c r="B3974" s="2">
        <v>3.9022000000000001</v>
      </c>
      <c r="C3974" s="3">
        <v>3.9333999999999998</v>
      </c>
      <c r="E3974"/>
    </row>
    <row r="3975" spans="1:5">
      <c r="A3975" s="18">
        <v>42297</v>
      </c>
      <c r="B3975" s="2">
        <v>3.9097</v>
      </c>
      <c r="C3975" s="3">
        <v>3.9559000000000002</v>
      </c>
      <c r="E3975"/>
    </row>
    <row r="3976" spans="1:5">
      <c r="A3976" s="18">
        <v>42298</v>
      </c>
      <c r="B3976" s="2">
        <v>3.9319000000000002</v>
      </c>
      <c r="C3976" s="3">
        <v>3.9544999999999999</v>
      </c>
      <c r="E3976"/>
    </row>
    <row r="3977" spans="1:5">
      <c r="A3977" s="18">
        <v>42299</v>
      </c>
      <c r="B3977" s="2">
        <v>3.9411</v>
      </c>
      <c r="C3977" s="3">
        <v>3.9716999999999998</v>
      </c>
      <c r="E3977"/>
    </row>
    <row r="3978" spans="1:5">
      <c r="A3978" s="18">
        <v>42300</v>
      </c>
      <c r="B3978" s="2">
        <v>3.9357000000000002</v>
      </c>
      <c r="C3978" s="3">
        <v>3.9767999999999999</v>
      </c>
      <c r="E3978"/>
    </row>
    <row r="3979" spans="1:5">
      <c r="A3979" s="18">
        <v>42303</v>
      </c>
      <c r="B3979" s="2">
        <v>3.9296000000000002</v>
      </c>
      <c r="C3979" s="3">
        <v>3.9796999999999998</v>
      </c>
      <c r="E3979"/>
    </row>
    <row r="3980" spans="1:5">
      <c r="A3980" s="18">
        <v>42304</v>
      </c>
      <c r="B3980" s="2">
        <v>3.9443999999999999</v>
      </c>
      <c r="C3980" s="3">
        <v>3.9780000000000002</v>
      </c>
      <c r="E3980"/>
    </row>
    <row r="3981" spans="1:5">
      <c r="A3981" s="18">
        <v>42305</v>
      </c>
      <c r="B3981" s="2">
        <v>3.9302000000000001</v>
      </c>
      <c r="C3981" s="3">
        <v>3.9828999999999999</v>
      </c>
      <c r="E3981"/>
    </row>
    <row r="3982" spans="1:5">
      <c r="A3982" s="18">
        <v>42306</v>
      </c>
      <c r="B3982" s="2">
        <v>3.9459</v>
      </c>
      <c r="C3982" s="3">
        <v>3.9775999999999998</v>
      </c>
      <c r="E3982"/>
    </row>
    <row r="3983" spans="1:5">
      <c r="A3983" s="18">
        <v>42307</v>
      </c>
      <c r="B3983" s="2">
        <v>3.9363999999999999</v>
      </c>
      <c r="C3983" s="3">
        <v>3.9759000000000002</v>
      </c>
      <c r="E3983"/>
    </row>
    <row r="3984" spans="1:5">
      <c r="A3984" s="18">
        <v>42310</v>
      </c>
      <c r="B3984" s="2">
        <v>3.9255</v>
      </c>
      <c r="C3984" s="3">
        <v>3.9744000000000002</v>
      </c>
      <c r="E3984"/>
    </row>
    <row r="3985" spans="1:5">
      <c r="A3985" s="18">
        <v>42311</v>
      </c>
      <c r="B3985" s="2">
        <v>3.9060000000000001</v>
      </c>
      <c r="C3985" s="3">
        <v>3.9434</v>
      </c>
      <c r="E3985"/>
    </row>
    <row r="3986" spans="1:5">
      <c r="A3986" s="18">
        <v>42312</v>
      </c>
      <c r="B3986" s="2">
        <v>3.9125999999999999</v>
      </c>
      <c r="C3986" s="3">
        <v>3.9565000000000001</v>
      </c>
      <c r="E3986"/>
    </row>
    <row r="3987" spans="1:5">
      <c r="A3987" s="18">
        <v>42313</v>
      </c>
      <c r="B3987" s="2">
        <v>3.9234</v>
      </c>
      <c r="C3987" s="3">
        <v>3.9537</v>
      </c>
      <c r="E3987"/>
    </row>
    <row r="3988" spans="1:5">
      <c r="A3988" s="18">
        <v>42314</v>
      </c>
      <c r="B3988" s="2">
        <v>3.9062000000000001</v>
      </c>
      <c r="C3988" s="3">
        <v>3.9571999999999998</v>
      </c>
      <c r="E3988"/>
    </row>
    <row r="3989" spans="1:5">
      <c r="A3989" s="18">
        <v>42317</v>
      </c>
      <c r="B3989" s="2">
        <v>3.9245999999999999</v>
      </c>
      <c r="C3989" s="3">
        <v>3.9575</v>
      </c>
      <c r="E3989"/>
    </row>
    <row r="3990" spans="1:5">
      <c r="A3990" s="18">
        <v>42318</v>
      </c>
      <c r="B3990" s="2">
        <v>3.9464000000000001</v>
      </c>
      <c r="C3990" s="3">
        <v>3.9765999999999999</v>
      </c>
      <c r="E3990"/>
    </row>
    <row r="3991" spans="1:5">
      <c r="A3991" s="18">
        <v>42319</v>
      </c>
      <c r="B3991" s="2">
        <v>3.9434999999999998</v>
      </c>
      <c r="C3991" s="3">
        <v>3.9878</v>
      </c>
      <c r="E3991"/>
    </row>
    <row r="3992" spans="1:5">
      <c r="A3992" s="18">
        <v>42320</v>
      </c>
      <c r="B3992" s="2">
        <v>3.9262999999999999</v>
      </c>
      <c r="C3992" s="3">
        <v>3.9769000000000001</v>
      </c>
      <c r="E3992"/>
    </row>
    <row r="3993" spans="1:5">
      <c r="A3993" s="18">
        <v>42321</v>
      </c>
      <c r="B3993" s="2">
        <v>3.9247999999999998</v>
      </c>
      <c r="C3993" s="3">
        <v>3.9598</v>
      </c>
      <c r="E3993"/>
    </row>
    <row r="3994" spans="1:5">
      <c r="A3994" s="18">
        <v>42324</v>
      </c>
      <c r="B3994" s="2">
        <v>3.9327999999999999</v>
      </c>
      <c r="C3994" s="3">
        <v>3.9662999999999999</v>
      </c>
      <c r="E3994"/>
    </row>
    <row r="3995" spans="1:5">
      <c r="A3995" s="18">
        <v>42325</v>
      </c>
      <c r="B3995" s="2">
        <v>3.9323999999999999</v>
      </c>
      <c r="C3995" s="3">
        <v>3.9733999999999998</v>
      </c>
      <c r="E3995"/>
    </row>
    <row r="3996" spans="1:5">
      <c r="A3996" s="18">
        <v>42326</v>
      </c>
      <c r="B3996" s="2">
        <v>3.9264000000000001</v>
      </c>
      <c r="C3996" s="3">
        <v>3.9676</v>
      </c>
      <c r="E3996"/>
    </row>
    <row r="3997" spans="1:5">
      <c r="A3997" s="18">
        <v>42327</v>
      </c>
      <c r="B3997" s="2">
        <v>3.9022999999999999</v>
      </c>
      <c r="C3997" s="3">
        <v>3.9550000000000001</v>
      </c>
      <c r="E3997"/>
    </row>
    <row r="3998" spans="1:5">
      <c r="A3998" s="18">
        <v>42328</v>
      </c>
      <c r="B3998" s="2">
        <v>3.9142999999999999</v>
      </c>
      <c r="C3998" s="3">
        <v>3.9457</v>
      </c>
      <c r="E3998"/>
    </row>
    <row r="3999" spans="1:5">
      <c r="A3999" s="18">
        <v>42331</v>
      </c>
      <c r="B3999" s="2">
        <v>3.9150999999999998</v>
      </c>
      <c r="C3999" s="3">
        <v>3.9481000000000002</v>
      </c>
      <c r="E3999"/>
    </row>
    <row r="4000" spans="1:5">
      <c r="A4000" s="18">
        <v>42332</v>
      </c>
      <c r="B4000" s="2">
        <v>3.9298000000000002</v>
      </c>
      <c r="C4000" s="3">
        <v>3.956</v>
      </c>
      <c r="E4000"/>
    </row>
    <row r="4001" spans="1:5">
      <c r="A4001" s="18">
        <v>42333</v>
      </c>
      <c r="B4001" s="2">
        <v>3.9430999999999998</v>
      </c>
      <c r="C4001" s="3">
        <v>3.9759000000000002</v>
      </c>
      <c r="E4001"/>
    </row>
    <row r="4002" spans="1:5">
      <c r="A4002" s="18">
        <v>42334</v>
      </c>
      <c r="B4002" s="2">
        <v>3.9403999999999999</v>
      </c>
      <c r="C4002" s="3">
        <v>3.9746999999999999</v>
      </c>
      <c r="E4002"/>
    </row>
    <row r="4003" spans="1:5">
      <c r="A4003" s="18">
        <v>42335</v>
      </c>
      <c r="B4003" s="2">
        <v>3.9171999999999998</v>
      </c>
      <c r="C4003" s="3">
        <v>3.9725999999999999</v>
      </c>
      <c r="E4003"/>
    </row>
    <row r="4004" spans="1:5">
      <c r="A4004" s="18">
        <v>42338</v>
      </c>
      <c r="B4004" s="2">
        <v>3.9098999999999999</v>
      </c>
      <c r="C4004" s="3">
        <v>3.9544999999999999</v>
      </c>
      <c r="E4004"/>
    </row>
    <row r="4005" spans="1:5">
      <c r="A4005" s="18">
        <v>42339</v>
      </c>
      <c r="B4005" s="2">
        <v>3.9127999999999998</v>
      </c>
      <c r="C4005" s="3">
        <v>3.9599000000000002</v>
      </c>
      <c r="E4005"/>
    </row>
    <row r="4006" spans="1:5">
      <c r="A4006" s="18">
        <v>42340</v>
      </c>
      <c r="B4006" s="2">
        <v>3.9278</v>
      </c>
      <c r="C4006" s="3">
        <v>3.9525999999999999</v>
      </c>
      <c r="E4006"/>
    </row>
    <row r="4007" spans="1:5">
      <c r="A4007" s="18">
        <v>42341</v>
      </c>
      <c r="B4007" s="2">
        <v>3.9460999999999999</v>
      </c>
      <c r="C4007" s="3">
        <v>3.9659</v>
      </c>
      <c r="E4007"/>
    </row>
    <row r="4008" spans="1:5">
      <c r="A4008" s="18">
        <v>42342</v>
      </c>
      <c r="B4008" s="2">
        <v>3.9643000000000002</v>
      </c>
      <c r="C4008" s="3">
        <v>3.9965000000000002</v>
      </c>
      <c r="E4008"/>
    </row>
    <row r="4009" spans="1:5">
      <c r="A4009" s="18">
        <v>42345</v>
      </c>
      <c r="B4009" s="2">
        <v>3.9781</v>
      </c>
      <c r="C4009" s="3">
        <v>3.9954999999999998</v>
      </c>
      <c r="E4009"/>
    </row>
    <row r="4010" spans="1:5">
      <c r="A4010" s="18">
        <v>42346</v>
      </c>
      <c r="B4010" s="2">
        <v>3.9963000000000002</v>
      </c>
      <c r="C4010" s="3">
        <v>4.0206</v>
      </c>
      <c r="E4010"/>
    </row>
    <row r="4011" spans="1:5">
      <c r="A4011" s="18">
        <v>42347</v>
      </c>
      <c r="B4011" s="2">
        <v>4.0030000000000001</v>
      </c>
      <c r="C4011" s="3">
        <v>4.0496999999999996</v>
      </c>
      <c r="E4011"/>
    </row>
    <row r="4012" spans="1:5">
      <c r="A4012" s="18">
        <v>42348</v>
      </c>
      <c r="B4012" s="2">
        <v>4.0083000000000002</v>
      </c>
      <c r="C4012" s="3">
        <v>4.0454999999999997</v>
      </c>
      <c r="E4012"/>
    </row>
    <row r="4013" spans="1:5">
      <c r="A4013" s="18">
        <v>42349</v>
      </c>
      <c r="B4013" s="2">
        <v>4.0186000000000002</v>
      </c>
      <c r="C4013" s="3">
        <v>4.0567000000000002</v>
      </c>
      <c r="E4013"/>
    </row>
    <row r="4014" spans="1:5">
      <c r="A4014" s="18">
        <v>42352</v>
      </c>
      <c r="B4014" s="2">
        <v>4.0286999999999997</v>
      </c>
      <c r="C4014" s="3">
        <v>4.0682999999999998</v>
      </c>
      <c r="E4014"/>
    </row>
    <row r="4015" spans="1:5">
      <c r="A4015" s="18">
        <v>42353</v>
      </c>
      <c r="B4015" s="2">
        <v>4.0221999999999998</v>
      </c>
      <c r="C4015" s="3">
        <v>4.0720999999999998</v>
      </c>
      <c r="E4015"/>
    </row>
    <row r="4016" spans="1:5">
      <c r="A4016" s="18">
        <v>42354</v>
      </c>
      <c r="B4016" s="2">
        <v>4.0027999999999997</v>
      </c>
      <c r="C4016" s="3">
        <v>4.0579000000000001</v>
      </c>
      <c r="E4016"/>
    </row>
    <row r="4017" spans="1:5">
      <c r="A4017" s="18">
        <v>42355</v>
      </c>
      <c r="B4017" s="2">
        <v>3.9817</v>
      </c>
      <c r="C4017" s="3">
        <v>4.0305999999999997</v>
      </c>
      <c r="E4017"/>
    </row>
    <row r="4018" spans="1:5">
      <c r="A4018" s="18">
        <v>42356</v>
      </c>
      <c r="B4018" s="2">
        <v>3.9733000000000001</v>
      </c>
      <c r="C4018" s="3">
        <v>4.0080999999999998</v>
      </c>
      <c r="E4018"/>
    </row>
    <row r="4019" spans="1:5">
      <c r="A4019" s="18">
        <v>42359</v>
      </c>
      <c r="B4019" s="2">
        <v>3.9348000000000001</v>
      </c>
      <c r="C4019" s="3">
        <v>4.0107999999999997</v>
      </c>
      <c r="E4019"/>
    </row>
    <row r="4020" spans="1:5">
      <c r="A4020" s="18">
        <v>42360</v>
      </c>
      <c r="B4020" s="2">
        <v>3.9161000000000001</v>
      </c>
      <c r="C4020" s="3">
        <v>3.9563000000000001</v>
      </c>
      <c r="E4020"/>
    </row>
    <row r="4021" spans="1:5">
      <c r="A4021" s="18">
        <v>42361</v>
      </c>
      <c r="B4021" s="2">
        <v>3.9270999999999998</v>
      </c>
      <c r="C4021" s="3">
        <v>3.9548000000000001</v>
      </c>
      <c r="E4021"/>
    </row>
    <row r="4022" spans="1:5">
      <c r="A4022" s="18">
        <v>42362</v>
      </c>
      <c r="B4022" s="2">
        <v>3.9241999999999999</v>
      </c>
      <c r="C4022" s="3">
        <v>3.9622999999999999</v>
      </c>
      <c r="E4022"/>
    </row>
    <row r="4023" spans="1:5">
      <c r="A4023" s="18">
        <v>42367</v>
      </c>
      <c r="B4023" s="2">
        <v>3.9114</v>
      </c>
      <c r="C4023" s="3">
        <v>3.9634</v>
      </c>
      <c r="E4023"/>
    </row>
    <row r="4024" spans="1:5">
      <c r="A4024" s="18">
        <v>42368</v>
      </c>
      <c r="B4024" s="2">
        <v>3.9140000000000001</v>
      </c>
      <c r="C4024" s="3">
        <v>3.9563000000000001</v>
      </c>
      <c r="E4024"/>
    </row>
    <row r="4025" spans="1:5">
      <c r="A4025" s="18">
        <v>42369</v>
      </c>
      <c r="B4025" s="2">
        <v>3.9165000000000001</v>
      </c>
      <c r="C4025" s="3">
        <v>3.9436</v>
      </c>
      <c r="E4025"/>
    </row>
    <row r="4026" spans="1:5">
      <c r="A4026" s="18">
        <v>42373</v>
      </c>
      <c r="B4026" s="2">
        <v>3.9394</v>
      </c>
      <c r="C4026" s="3">
        <v>3.9624000000000001</v>
      </c>
      <c r="E4026"/>
    </row>
    <row r="4027" spans="1:5">
      <c r="A4027" s="18">
        <v>42374</v>
      </c>
      <c r="B4027" s="2">
        <v>3.9525999999999999</v>
      </c>
      <c r="C4027" s="3">
        <v>3.9788000000000001</v>
      </c>
      <c r="E4027"/>
    </row>
    <row r="4028" spans="1:5">
      <c r="A4028" s="18">
        <v>42375</v>
      </c>
      <c r="B4028" s="2">
        <v>3.9792000000000001</v>
      </c>
      <c r="C4028" s="3">
        <v>3.9944000000000002</v>
      </c>
      <c r="E4028"/>
    </row>
    <row r="4029" spans="1:5">
      <c r="A4029" s="18">
        <v>42376</v>
      </c>
      <c r="B4029" s="2">
        <v>3.9979</v>
      </c>
      <c r="C4029" s="3">
        <v>4.0114999999999998</v>
      </c>
      <c r="E4029"/>
    </row>
    <row r="4030" spans="1:5">
      <c r="A4030" s="18">
        <v>42377</v>
      </c>
      <c r="B4030" s="2">
        <v>3.9922</v>
      </c>
      <c r="C4030" s="3">
        <v>4.0297000000000001</v>
      </c>
      <c r="E4030"/>
    </row>
    <row r="4031" spans="1:5">
      <c r="A4031" s="18">
        <v>42380</v>
      </c>
      <c r="B4031" s="2">
        <v>4.0159000000000002</v>
      </c>
      <c r="C4031" s="3">
        <v>4.0518000000000001</v>
      </c>
      <c r="E4031"/>
    </row>
    <row r="4032" spans="1:5">
      <c r="A4032" s="18">
        <v>42381</v>
      </c>
      <c r="B4032" s="2">
        <v>4.0170000000000003</v>
      </c>
      <c r="C4032" s="3">
        <v>4.056</v>
      </c>
      <c r="E4032"/>
    </row>
    <row r="4033" spans="1:5">
      <c r="A4033" s="18">
        <v>42382</v>
      </c>
      <c r="B4033" s="2">
        <v>3.9782000000000002</v>
      </c>
      <c r="C4033" s="3">
        <v>4.0533000000000001</v>
      </c>
      <c r="E4033"/>
    </row>
    <row r="4034" spans="1:5">
      <c r="A4034" s="18">
        <v>42383</v>
      </c>
      <c r="B4034" s="2">
        <v>3.98</v>
      </c>
      <c r="C4034" s="3">
        <v>4.0053999999999998</v>
      </c>
      <c r="E4034"/>
    </row>
    <row r="4035" spans="1:5">
      <c r="A4035" s="18">
        <v>42384</v>
      </c>
      <c r="B4035" s="2">
        <v>4.0284000000000004</v>
      </c>
      <c r="C4035" s="3">
        <v>4.0511999999999997</v>
      </c>
      <c r="E4035"/>
    </row>
    <row r="4036" spans="1:5">
      <c r="A4036" s="18">
        <v>42387</v>
      </c>
      <c r="B4036" s="2">
        <v>4.0945</v>
      </c>
      <c r="C4036" s="3">
        <v>4.0674000000000001</v>
      </c>
      <c r="E4036"/>
    </row>
    <row r="4037" spans="1:5">
      <c r="A4037" s="18">
        <v>42388</v>
      </c>
      <c r="B4037" s="2">
        <v>4.0617000000000001</v>
      </c>
      <c r="C4037" s="3">
        <v>4.1173999999999999</v>
      </c>
      <c r="E4037"/>
    </row>
    <row r="4038" spans="1:5">
      <c r="A4038" s="18">
        <v>42389</v>
      </c>
      <c r="B4038" s="2">
        <v>4.0822000000000003</v>
      </c>
      <c r="C4038" s="3">
        <v>4.0987999999999998</v>
      </c>
      <c r="E4038"/>
    </row>
    <row r="4039" spans="1:5">
      <c r="A4039" s="18">
        <v>42390</v>
      </c>
      <c r="B4039" s="2">
        <v>4.1083999999999996</v>
      </c>
      <c r="C4039" s="3">
        <v>4.1539000000000001</v>
      </c>
      <c r="E4039"/>
    </row>
    <row r="4040" spans="1:5">
      <c r="A4040" s="18">
        <v>42391</v>
      </c>
      <c r="B4040" s="2">
        <v>4.0644</v>
      </c>
      <c r="C4040" s="3">
        <v>4.1444000000000001</v>
      </c>
      <c r="E4040"/>
    </row>
    <row r="4041" spans="1:5">
      <c r="A4041" s="18">
        <v>42394</v>
      </c>
      <c r="B4041" s="2">
        <v>4.0774999999999997</v>
      </c>
      <c r="C4041" s="3">
        <v>4.1059000000000001</v>
      </c>
      <c r="E4041"/>
    </row>
    <row r="4042" spans="1:5">
      <c r="A4042" s="18">
        <v>42395</v>
      </c>
      <c r="B4042" s="2">
        <v>4.0861000000000001</v>
      </c>
      <c r="C4042" s="3">
        <v>4.1092000000000004</v>
      </c>
      <c r="E4042"/>
    </row>
    <row r="4043" spans="1:5">
      <c r="A4043" s="18">
        <v>42396</v>
      </c>
      <c r="B4043" s="2">
        <v>4.0515999999999996</v>
      </c>
      <c r="C4043" s="3">
        <v>4.0879000000000003</v>
      </c>
      <c r="E4043"/>
    </row>
    <row r="4044" spans="1:5">
      <c r="A4044" s="18">
        <v>42397</v>
      </c>
      <c r="B4044" s="2">
        <v>4.0265000000000004</v>
      </c>
      <c r="C4044" s="3">
        <v>4.0891000000000002</v>
      </c>
      <c r="E4044"/>
    </row>
    <row r="4045" spans="1:5">
      <c r="A4045" s="18">
        <v>42398</v>
      </c>
      <c r="B4045" s="2">
        <v>3.9948999999999999</v>
      </c>
      <c r="C4045" s="3">
        <v>4.0650000000000004</v>
      </c>
      <c r="E4045"/>
    </row>
    <row r="4046" spans="1:5">
      <c r="A4046" s="18">
        <v>42401</v>
      </c>
      <c r="B4046" s="2">
        <v>3.9729999999999999</v>
      </c>
      <c r="C4046" s="3">
        <v>4.0251000000000001</v>
      </c>
      <c r="E4046"/>
    </row>
    <row r="4047" spans="1:5">
      <c r="A4047" s="18">
        <v>42402</v>
      </c>
      <c r="B4047" s="2">
        <v>3.952</v>
      </c>
      <c r="C4047" s="3">
        <v>4.0060000000000002</v>
      </c>
      <c r="E4047"/>
    </row>
    <row r="4048" spans="1:5">
      <c r="A4048" s="18">
        <v>42403</v>
      </c>
      <c r="B4048" s="2">
        <v>3.9641999999999999</v>
      </c>
      <c r="C4048" s="3">
        <v>3.9942000000000002</v>
      </c>
      <c r="E4048"/>
    </row>
    <row r="4049" spans="1:5">
      <c r="A4049" s="18">
        <v>42404</v>
      </c>
      <c r="B4049" s="2">
        <v>3.9430999999999998</v>
      </c>
      <c r="C4049" s="3">
        <v>4.0007000000000001</v>
      </c>
      <c r="E4049"/>
    </row>
    <row r="4050" spans="1:5">
      <c r="A4050" s="18">
        <v>42405</v>
      </c>
      <c r="B4050" s="2">
        <v>3.9756</v>
      </c>
      <c r="C4050" s="3">
        <v>3.9996</v>
      </c>
      <c r="E4050"/>
    </row>
    <row r="4051" spans="1:5">
      <c r="A4051" s="18">
        <v>42408</v>
      </c>
      <c r="B4051" s="2">
        <v>3.9868999999999999</v>
      </c>
      <c r="C4051" s="3">
        <v>4.0125999999999999</v>
      </c>
      <c r="E4051"/>
    </row>
    <row r="4052" spans="1:5">
      <c r="A4052" s="18">
        <v>42409</v>
      </c>
      <c r="B4052" s="2">
        <v>4.0446999999999997</v>
      </c>
      <c r="C4052" s="3">
        <v>4.0643000000000002</v>
      </c>
      <c r="E4052"/>
    </row>
    <row r="4053" spans="1:5">
      <c r="A4053" s="18">
        <v>42410</v>
      </c>
      <c r="B4053" s="2">
        <v>4.0445000000000002</v>
      </c>
      <c r="C4053" s="3">
        <v>4.0951000000000004</v>
      </c>
      <c r="E4053"/>
    </row>
    <row r="4054" spans="1:5">
      <c r="A4054" s="18">
        <v>42411</v>
      </c>
      <c r="B4054" s="2">
        <v>4.0541</v>
      </c>
      <c r="C4054" s="3">
        <v>4.0766</v>
      </c>
      <c r="E4054"/>
    </row>
    <row r="4055" spans="1:5">
      <c r="A4055" s="18">
        <v>42412</v>
      </c>
      <c r="B4055" s="2">
        <v>4.0088999999999997</v>
      </c>
      <c r="C4055" s="3">
        <v>4.0553999999999997</v>
      </c>
      <c r="E4055"/>
    </row>
    <row r="4056" spans="1:5">
      <c r="A4056" s="18">
        <v>42415</v>
      </c>
      <c r="B4056" s="2">
        <v>3.9935</v>
      </c>
      <c r="C4056" s="3">
        <v>4.0542999999999996</v>
      </c>
      <c r="E4056"/>
    </row>
    <row r="4057" spans="1:5">
      <c r="A4057" s="18">
        <v>42416</v>
      </c>
      <c r="B4057" s="2">
        <v>3.9937999999999998</v>
      </c>
      <c r="C4057" s="3">
        <v>4.0330000000000004</v>
      </c>
      <c r="E4057"/>
    </row>
    <row r="4058" spans="1:5">
      <c r="A4058" s="18">
        <v>42417</v>
      </c>
      <c r="B4058" s="2">
        <v>3.98</v>
      </c>
      <c r="C4058" s="3">
        <v>4.0414000000000003</v>
      </c>
      <c r="E4058"/>
    </row>
    <row r="4059" spans="1:5">
      <c r="A4059" s="18">
        <v>42418</v>
      </c>
      <c r="B4059" s="2">
        <v>3.9729000000000001</v>
      </c>
      <c r="C4059" s="3">
        <v>4.0221999999999998</v>
      </c>
      <c r="E4059"/>
    </row>
    <row r="4060" spans="1:5">
      <c r="A4060" s="18">
        <v>42419</v>
      </c>
      <c r="B4060" s="2">
        <v>3.9714</v>
      </c>
      <c r="C4060" s="3">
        <v>4.0065</v>
      </c>
      <c r="E4060"/>
    </row>
    <row r="4061" spans="1:5">
      <c r="A4061" s="18">
        <v>42422</v>
      </c>
      <c r="B4061" s="2">
        <v>3.9668000000000001</v>
      </c>
      <c r="C4061" s="3">
        <v>4.0209000000000001</v>
      </c>
      <c r="E4061"/>
    </row>
    <row r="4062" spans="1:5">
      <c r="A4062" s="18">
        <v>42423</v>
      </c>
      <c r="B4062" s="2">
        <v>3.9834999999999998</v>
      </c>
      <c r="C4062" s="3">
        <v>4.0129000000000001</v>
      </c>
      <c r="E4062"/>
    </row>
    <row r="4063" spans="1:5">
      <c r="A4063" s="18">
        <v>42424</v>
      </c>
      <c r="B4063" s="2">
        <v>4.0103</v>
      </c>
      <c r="C4063" s="3">
        <v>4.0346000000000002</v>
      </c>
      <c r="E4063"/>
    </row>
    <row r="4064" spans="1:5">
      <c r="A4064" s="18">
        <v>42425</v>
      </c>
      <c r="B4064" s="2">
        <v>4.0068999999999999</v>
      </c>
      <c r="C4064" s="3">
        <v>4.0587999999999997</v>
      </c>
      <c r="E4064"/>
    </row>
    <row r="4065" spans="1:5">
      <c r="A4065" s="18">
        <v>42426</v>
      </c>
      <c r="B4065" s="2">
        <v>3.9887999999999999</v>
      </c>
      <c r="C4065" s="3">
        <v>4.0301</v>
      </c>
      <c r="E4065"/>
    </row>
    <row r="4066" spans="1:5">
      <c r="A4066" s="18">
        <v>42429</v>
      </c>
      <c r="B4066" s="2">
        <v>3.9922</v>
      </c>
      <c r="C4066" s="3">
        <v>4.0289999999999999</v>
      </c>
      <c r="E4066"/>
    </row>
    <row r="4067" spans="1:5">
      <c r="A4067" s="18">
        <v>42430</v>
      </c>
      <c r="B4067" s="2">
        <v>3.9908999999999999</v>
      </c>
      <c r="C4067" s="3">
        <v>4.0400999999999998</v>
      </c>
      <c r="E4067"/>
    </row>
    <row r="4068" spans="1:5">
      <c r="A4068" s="18">
        <v>42431</v>
      </c>
      <c r="B4068" s="2">
        <v>3.9933000000000001</v>
      </c>
      <c r="C4068" s="3">
        <v>4.0454999999999997</v>
      </c>
      <c r="E4068"/>
    </row>
    <row r="4069" spans="1:5">
      <c r="A4069" s="18">
        <v>42432</v>
      </c>
      <c r="B4069" s="2">
        <v>3.9891000000000001</v>
      </c>
      <c r="C4069" s="3">
        <v>4.0418000000000003</v>
      </c>
      <c r="E4069"/>
    </row>
    <row r="4070" spans="1:5">
      <c r="A4070" s="18">
        <v>42433</v>
      </c>
      <c r="B4070" s="2">
        <v>3.9822000000000002</v>
      </c>
      <c r="C4070" s="3">
        <v>4.0499000000000001</v>
      </c>
      <c r="E4070"/>
    </row>
    <row r="4071" spans="1:5">
      <c r="A4071" s="18">
        <v>42436</v>
      </c>
      <c r="B4071" s="2">
        <v>3.9531999999999998</v>
      </c>
      <c r="C4071" s="3">
        <v>4.0126999999999997</v>
      </c>
      <c r="E4071"/>
    </row>
    <row r="4072" spans="1:5">
      <c r="A4072" s="18">
        <v>42437</v>
      </c>
      <c r="B4072" s="2">
        <v>3.9664000000000001</v>
      </c>
      <c r="C4072" s="3">
        <v>3.9918</v>
      </c>
      <c r="E4072"/>
    </row>
    <row r="4073" spans="1:5">
      <c r="A4073" s="18">
        <v>42438</v>
      </c>
      <c r="B4073" s="2">
        <v>3.9468000000000001</v>
      </c>
      <c r="C4073" s="3">
        <v>3.9861</v>
      </c>
      <c r="E4073"/>
    </row>
    <row r="4074" spans="1:5">
      <c r="A4074" s="18">
        <v>42439</v>
      </c>
      <c r="B4074" s="2">
        <v>3.9447000000000001</v>
      </c>
      <c r="C4074" s="3">
        <v>3.9725999999999999</v>
      </c>
      <c r="E4074"/>
    </row>
    <row r="4075" spans="1:5">
      <c r="A4075" s="18">
        <v>42440</v>
      </c>
      <c r="B4075" s="2">
        <v>3.9409000000000001</v>
      </c>
      <c r="C4075" s="3">
        <v>3.9664999999999999</v>
      </c>
      <c r="E4075"/>
    </row>
    <row r="4076" spans="1:5">
      <c r="A4076" s="18">
        <v>42443</v>
      </c>
      <c r="B4076" s="2">
        <v>3.8982999999999999</v>
      </c>
      <c r="C4076" s="3">
        <v>3.9721000000000002</v>
      </c>
      <c r="E4076"/>
    </row>
    <row r="4077" spans="1:5">
      <c r="A4077" s="18">
        <v>42444</v>
      </c>
      <c r="B4077" s="2">
        <v>3.9106999999999998</v>
      </c>
      <c r="C4077" s="3">
        <v>3.9493999999999998</v>
      </c>
      <c r="E4077"/>
    </row>
    <row r="4078" spans="1:5">
      <c r="A4078" s="18">
        <v>42445</v>
      </c>
      <c r="B4078" s="2">
        <v>3.9192</v>
      </c>
      <c r="C4078" s="3">
        <v>3.9630000000000001</v>
      </c>
      <c r="E4078"/>
    </row>
    <row r="4079" spans="1:5">
      <c r="A4079" s="18">
        <v>42446</v>
      </c>
      <c r="B4079" s="2">
        <v>3.9142999999999999</v>
      </c>
      <c r="C4079" s="3">
        <v>3.9531999999999998</v>
      </c>
      <c r="E4079"/>
    </row>
    <row r="4080" spans="1:5">
      <c r="A4080" s="18">
        <v>42447</v>
      </c>
      <c r="B4080" s="2">
        <v>3.9045000000000001</v>
      </c>
      <c r="C4080" s="3">
        <v>3.9668999999999999</v>
      </c>
      <c r="E4080"/>
    </row>
    <row r="4081" spans="1:5">
      <c r="A4081" s="18">
        <v>42450</v>
      </c>
      <c r="B4081" s="2">
        <v>3.8994</v>
      </c>
      <c r="C4081" s="3">
        <v>3.94</v>
      </c>
      <c r="E4081"/>
    </row>
    <row r="4082" spans="1:5">
      <c r="A4082" s="18">
        <v>42451</v>
      </c>
      <c r="B4082" s="2">
        <v>3.9104000000000001</v>
      </c>
      <c r="C4082" s="3">
        <v>3.9415</v>
      </c>
      <c r="E4082"/>
    </row>
    <row r="4083" spans="1:5">
      <c r="A4083" s="18">
        <v>42452</v>
      </c>
      <c r="B4083" s="2">
        <v>3.8950999999999998</v>
      </c>
      <c r="C4083" s="3">
        <v>3.9462999999999999</v>
      </c>
      <c r="E4083"/>
    </row>
    <row r="4084" spans="1:5">
      <c r="A4084" s="18">
        <v>42453</v>
      </c>
      <c r="B4084" s="2">
        <v>3.9201000000000001</v>
      </c>
      <c r="C4084" s="3">
        <v>3.9514</v>
      </c>
      <c r="E4084"/>
    </row>
    <row r="4085" spans="1:5">
      <c r="A4085" s="18">
        <v>42458</v>
      </c>
      <c r="B4085" s="2">
        <v>3.9087000000000001</v>
      </c>
      <c r="C4085" s="3">
        <v>3.9580000000000002</v>
      </c>
      <c r="E4085"/>
    </row>
    <row r="4086" spans="1:5">
      <c r="A4086" s="18">
        <v>42459</v>
      </c>
      <c r="B4086" s="2">
        <v>3.9024999999999999</v>
      </c>
      <c r="C4086" s="3">
        <v>3.9449000000000001</v>
      </c>
      <c r="E4086"/>
    </row>
    <row r="4087" spans="1:5">
      <c r="A4087" s="18">
        <v>42460</v>
      </c>
      <c r="B4087" s="2">
        <v>3.8889999999999998</v>
      </c>
      <c r="C4087" s="3">
        <v>3.9350000000000001</v>
      </c>
      <c r="E4087"/>
    </row>
    <row r="4088" spans="1:5">
      <c r="A4088" s="18">
        <v>42461</v>
      </c>
      <c r="B4088" s="2">
        <v>3.9039999999999999</v>
      </c>
      <c r="C4088" s="3">
        <v>3.9455</v>
      </c>
      <c r="E4088"/>
    </row>
    <row r="4089" spans="1:5">
      <c r="A4089" s="18">
        <v>42464</v>
      </c>
      <c r="B4089" s="2">
        <v>3.8721999999999999</v>
      </c>
      <c r="C4089" s="3">
        <v>3.9344999999999999</v>
      </c>
      <c r="E4089"/>
    </row>
    <row r="4090" spans="1:5">
      <c r="A4090" s="18">
        <v>42465</v>
      </c>
      <c r="B4090" s="2">
        <v>3.8771</v>
      </c>
      <c r="C4090" s="3">
        <v>3.9268000000000001</v>
      </c>
      <c r="E4090"/>
    </row>
    <row r="4091" spans="1:5">
      <c r="A4091" s="18">
        <v>42466</v>
      </c>
      <c r="B4091" s="2">
        <v>3.8915000000000002</v>
      </c>
      <c r="C4091" s="3">
        <v>3.9203000000000001</v>
      </c>
      <c r="E4091"/>
    </row>
    <row r="4092" spans="1:5">
      <c r="A4092" s="18">
        <v>42467</v>
      </c>
      <c r="B4092" s="2">
        <v>3.9041999999999999</v>
      </c>
      <c r="C4092" s="3">
        <v>3.9514999999999998</v>
      </c>
      <c r="E4092"/>
    </row>
    <row r="4093" spans="1:5">
      <c r="A4093" s="18">
        <v>42468</v>
      </c>
      <c r="B4093" s="2">
        <v>3.9138999999999999</v>
      </c>
      <c r="C4093" s="3">
        <v>3.9598</v>
      </c>
      <c r="E4093"/>
    </row>
    <row r="4094" spans="1:5">
      <c r="A4094" s="18">
        <v>42471</v>
      </c>
      <c r="B4094" s="2">
        <v>3.9422999999999999</v>
      </c>
      <c r="C4094" s="3">
        <v>3.9948000000000001</v>
      </c>
      <c r="E4094"/>
    </row>
    <row r="4095" spans="1:5">
      <c r="A4095" s="18">
        <v>42472</v>
      </c>
      <c r="B4095" s="2">
        <v>3.9344000000000001</v>
      </c>
      <c r="C4095" s="3">
        <v>3.9876</v>
      </c>
      <c r="E4095"/>
    </row>
    <row r="4096" spans="1:5">
      <c r="A4096" s="18">
        <v>42473</v>
      </c>
      <c r="B4096" s="2">
        <v>3.9420000000000002</v>
      </c>
      <c r="C4096" s="3">
        <v>3.9662000000000002</v>
      </c>
      <c r="E4096"/>
    </row>
    <row r="4097" spans="1:5">
      <c r="A4097" s="18">
        <v>42474</v>
      </c>
      <c r="B4097" s="2">
        <v>3.9342999999999999</v>
      </c>
      <c r="C4097" s="3">
        <v>3.9866000000000001</v>
      </c>
      <c r="E4097"/>
    </row>
    <row r="4098" spans="1:5">
      <c r="A4098" s="18">
        <v>42475</v>
      </c>
      <c r="B4098" s="2">
        <v>3.9510999999999998</v>
      </c>
      <c r="C4098" s="3">
        <v>3.9771000000000001</v>
      </c>
      <c r="E4098"/>
    </row>
    <row r="4099" spans="1:5">
      <c r="A4099" s="18">
        <v>42478</v>
      </c>
      <c r="B4099" s="2">
        <v>3.9451000000000001</v>
      </c>
      <c r="C4099" s="3">
        <v>3.9870000000000001</v>
      </c>
      <c r="E4099"/>
    </row>
    <row r="4100" spans="1:5">
      <c r="A4100" s="18">
        <v>42479</v>
      </c>
      <c r="B4100" s="2">
        <v>3.9394999999999998</v>
      </c>
      <c r="C4100" s="3">
        <v>3.9716</v>
      </c>
      <c r="E4100"/>
    </row>
    <row r="4101" spans="1:5">
      <c r="A4101" s="18">
        <v>42480</v>
      </c>
      <c r="B4101" s="2">
        <v>3.9354</v>
      </c>
      <c r="C4101" s="3">
        <v>3.9857</v>
      </c>
      <c r="E4101"/>
    </row>
    <row r="4102" spans="1:5">
      <c r="A4102" s="18">
        <v>42481</v>
      </c>
      <c r="B4102" s="2">
        <v>3.9352</v>
      </c>
      <c r="C4102" s="3">
        <v>3.9763000000000002</v>
      </c>
      <c r="E4102"/>
    </row>
    <row r="4103" spans="1:5">
      <c r="A4103" s="18">
        <v>42482</v>
      </c>
      <c r="B4103" s="2">
        <v>3.9102000000000001</v>
      </c>
      <c r="C4103" s="3">
        <v>3.9584999999999999</v>
      </c>
      <c r="E4103"/>
    </row>
    <row r="4104" spans="1:5">
      <c r="A4104" s="18">
        <v>42485</v>
      </c>
      <c r="B4104" s="2">
        <v>3.9302000000000001</v>
      </c>
      <c r="C4104" s="3">
        <v>3.9634999999999998</v>
      </c>
      <c r="E4104"/>
    </row>
    <row r="4105" spans="1:5">
      <c r="A4105" s="18">
        <v>42486</v>
      </c>
      <c r="B4105" s="2">
        <v>3.9946999999999999</v>
      </c>
      <c r="C4105" s="3">
        <v>3.9948000000000001</v>
      </c>
      <c r="E4105"/>
    </row>
    <row r="4106" spans="1:5">
      <c r="A4106" s="18">
        <v>42487</v>
      </c>
      <c r="B4106" s="2">
        <v>4</v>
      </c>
      <c r="C4106" s="3">
        <v>4.0613000000000001</v>
      </c>
      <c r="E4106"/>
    </row>
    <row r="4107" spans="1:5">
      <c r="A4107" s="18">
        <v>42488</v>
      </c>
      <c r="B4107" s="2">
        <v>3.9895999999999998</v>
      </c>
      <c r="C4107" s="3">
        <v>4.0133999999999999</v>
      </c>
      <c r="E4107"/>
    </row>
    <row r="4108" spans="1:5">
      <c r="A4108" s="18">
        <v>42489</v>
      </c>
      <c r="B4108" s="2">
        <v>4.0019999999999998</v>
      </c>
      <c r="C4108" s="3">
        <v>4.0370999999999997</v>
      </c>
      <c r="E4108"/>
    </row>
    <row r="4109" spans="1:5">
      <c r="A4109" s="18">
        <v>42493</v>
      </c>
      <c r="B4109" s="2">
        <v>4.0214999999999996</v>
      </c>
      <c r="C4109" s="3">
        <v>4.0403000000000002</v>
      </c>
      <c r="E4109"/>
    </row>
    <row r="4110" spans="1:5">
      <c r="A4110" s="18">
        <v>42494</v>
      </c>
      <c r="B4110" s="2">
        <v>3.9843999999999999</v>
      </c>
      <c r="C4110" s="3">
        <v>4.0334000000000003</v>
      </c>
      <c r="E4110"/>
    </row>
    <row r="4111" spans="1:5">
      <c r="A4111" s="18">
        <v>42495</v>
      </c>
      <c r="B4111" s="2">
        <v>4.0077999999999996</v>
      </c>
      <c r="C4111" s="3">
        <v>4.0217999999999998</v>
      </c>
      <c r="E4111"/>
    </row>
    <row r="4112" spans="1:5">
      <c r="A4112" s="18">
        <v>42499</v>
      </c>
      <c r="B4112" s="2">
        <v>4.0004999999999997</v>
      </c>
      <c r="C4112" s="3">
        <v>4.0396000000000001</v>
      </c>
      <c r="E4112"/>
    </row>
    <row r="4113" spans="1:5">
      <c r="A4113" s="18">
        <v>42500</v>
      </c>
      <c r="B4113" s="2">
        <v>4.0046999999999997</v>
      </c>
      <c r="C4113" s="3">
        <v>4.0526999999999997</v>
      </c>
      <c r="E4113"/>
    </row>
    <row r="4114" spans="1:5">
      <c r="A4114" s="18">
        <v>42501</v>
      </c>
      <c r="B4114" s="2">
        <v>3.9961000000000002</v>
      </c>
      <c r="C4114" s="3">
        <v>4.0265000000000004</v>
      </c>
      <c r="E4114"/>
    </row>
    <row r="4115" spans="1:5">
      <c r="A4115" s="18">
        <v>42502</v>
      </c>
      <c r="B4115" s="2">
        <v>4.0000999999999998</v>
      </c>
      <c r="C4115" s="3">
        <v>4.0373999999999999</v>
      </c>
      <c r="E4115"/>
    </row>
    <row r="4116" spans="1:5">
      <c r="A4116" s="18">
        <v>42503</v>
      </c>
      <c r="B4116" s="2">
        <v>3.9876999999999998</v>
      </c>
      <c r="C4116" s="3">
        <v>4.0256999999999996</v>
      </c>
      <c r="E4116"/>
    </row>
    <row r="4117" spans="1:5">
      <c r="A4117" s="18">
        <v>42506</v>
      </c>
      <c r="B4117" s="2">
        <v>4.0007999999999999</v>
      </c>
      <c r="C4117" s="3">
        <v>4.0236999999999998</v>
      </c>
      <c r="E4117"/>
    </row>
    <row r="4118" spans="1:5">
      <c r="A4118" s="18">
        <v>42507</v>
      </c>
      <c r="B4118" s="2">
        <v>3.9944000000000002</v>
      </c>
      <c r="C4118" s="3">
        <v>4.0399000000000003</v>
      </c>
      <c r="E4118"/>
    </row>
    <row r="4119" spans="1:5">
      <c r="A4119" s="18">
        <v>42508</v>
      </c>
      <c r="B4119" s="2">
        <v>3.9577</v>
      </c>
      <c r="C4119" s="3">
        <v>4.0298999999999996</v>
      </c>
      <c r="E4119"/>
    </row>
    <row r="4120" spans="1:5">
      <c r="A4120" s="18">
        <v>42509</v>
      </c>
      <c r="B4120" s="2">
        <v>3.9361000000000002</v>
      </c>
      <c r="C4120" s="3">
        <v>3.9874000000000001</v>
      </c>
      <c r="E4120"/>
    </row>
    <row r="4121" spans="1:5">
      <c r="A4121" s="18">
        <v>42510</v>
      </c>
      <c r="B4121" s="2">
        <v>3.9660000000000002</v>
      </c>
      <c r="C4121" s="3">
        <v>3.9870999999999999</v>
      </c>
      <c r="E4121"/>
    </row>
    <row r="4122" spans="1:5">
      <c r="A4122" s="18">
        <v>42513</v>
      </c>
      <c r="B4122" s="2">
        <v>3.9693000000000001</v>
      </c>
      <c r="C4122" s="3">
        <v>4.0087999999999999</v>
      </c>
      <c r="E4122"/>
    </row>
    <row r="4123" spans="1:5">
      <c r="A4123" s="18">
        <v>42514</v>
      </c>
      <c r="B4123" s="2">
        <v>3.9723999999999999</v>
      </c>
      <c r="C4123" s="3">
        <v>4.0121000000000002</v>
      </c>
      <c r="E4123"/>
    </row>
    <row r="4124" spans="1:5">
      <c r="A4124" s="18">
        <v>42515</v>
      </c>
      <c r="B4124" s="2">
        <v>3.9862000000000002</v>
      </c>
      <c r="C4124" s="3">
        <v>4.016</v>
      </c>
      <c r="E4124"/>
    </row>
    <row r="4125" spans="1:5">
      <c r="A4125" s="18">
        <v>42516</v>
      </c>
      <c r="B4125" s="2">
        <v>4.0105000000000004</v>
      </c>
      <c r="C4125" s="3">
        <v>4.0399000000000003</v>
      </c>
      <c r="E4125"/>
    </row>
    <row r="4126" spans="1:5">
      <c r="A4126" s="18">
        <v>42517</v>
      </c>
      <c r="B4126" s="2">
        <v>4</v>
      </c>
      <c r="C4126" s="3">
        <v>4.0511999999999997</v>
      </c>
      <c r="E4126"/>
    </row>
    <row r="4127" spans="1:5">
      <c r="A4127" s="18">
        <v>42521</v>
      </c>
      <c r="B4127" s="2">
        <v>3.9794999999999998</v>
      </c>
      <c r="C4127" s="3">
        <v>4.0350000000000001</v>
      </c>
      <c r="E4127"/>
    </row>
    <row r="4128" spans="1:5">
      <c r="A4128" s="18">
        <v>42522</v>
      </c>
      <c r="B4128" s="2">
        <v>3.9756999999999998</v>
      </c>
      <c r="C4128" s="3">
        <v>4.0105000000000004</v>
      </c>
      <c r="E4128"/>
    </row>
    <row r="4129" spans="1:5">
      <c r="A4129" s="18">
        <v>42523</v>
      </c>
      <c r="B4129" s="2">
        <v>3.9701</v>
      </c>
      <c r="C4129" s="3">
        <v>4.0156000000000001</v>
      </c>
      <c r="E4129"/>
    </row>
    <row r="4130" spans="1:5">
      <c r="A4130" s="18">
        <v>42524</v>
      </c>
      <c r="B4130" s="2">
        <v>3.9658000000000002</v>
      </c>
      <c r="C4130" s="3">
        <v>4.0058999999999996</v>
      </c>
      <c r="E4130"/>
    </row>
    <row r="4131" spans="1:5">
      <c r="A4131" s="18">
        <v>42527</v>
      </c>
      <c r="B4131" s="2">
        <v>3.9731000000000001</v>
      </c>
      <c r="C4131" s="3">
        <v>4.0240999999999998</v>
      </c>
      <c r="E4131"/>
    </row>
    <row r="4132" spans="1:5">
      <c r="A4132" s="18">
        <v>42528</v>
      </c>
      <c r="B4132" s="2">
        <v>3.9746000000000001</v>
      </c>
      <c r="C4132" s="3">
        <v>4.0140000000000002</v>
      </c>
      <c r="E4132"/>
    </row>
    <row r="4133" spans="1:5">
      <c r="A4133" s="18">
        <v>42529</v>
      </c>
      <c r="B4133" s="2">
        <v>3.9598</v>
      </c>
      <c r="C4133" s="3">
        <v>4.0008999999999997</v>
      </c>
      <c r="E4133"/>
    </row>
    <row r="4134" spans="1:5">
      <c r="A4134" s="18">
        <v>42530</v>
      </c>
      <c r="B4134" s="2">
        <v>3.9639000000000002</v>
      </c>
      <c r="C4134" s="3">
        <v>3.9964</v>
      </c>
      <c r="E4134"/>
    </row>
    <row r="4135" spans="1:5">
      <c r="A4135" s="18">
        <v>42531</v>
      </c>
      <c r="B4135" s="2">
        <v>3.9554</v>
      </c>
      <c r="C4135" s="3">
        <v>3.9996999999999998</v>
      </c>
      <c r="E4135"/>
    </row>
    <row r="4136" spans="1:5">
      <c r="A4136" s="18">
        <v>42534</v>
      </c>
      <c r="B4136" s="2">
        <v>3.9702999999999999</v>
      </c>
      <c r="C4136" s="3">
        <v>3.9845000000000002</v>
      </c>
      <c r="E4136"/>
    </row>
    <row r="4137" spans="1:5">
      <c r="A4137" s="18">
        <v>42535</v>
      </c>
      <c r="B4137" s="2">
        <v>3.9941</v>
      </c>
      <c r="C4137" s="3">
        <v>4.0095999999999998</v>
      </c>
      <c r="E4137"/>
    </row>
    <row r="4138" spans="1:5">
      <c r="A4138" s="18">
        <v>42536</v>
      </c>
      <c r="B4138" s="2">
        <v>4.0359999999999996</v>
      </c>
      <c r="C4138" s="3">
        <v>4.0453999999999999</v>
      </c>
      <c r="E4138"/>
    </row>
    <row r="4139" spans="1:5">
      <c r="A4139" s="18">
        <v>42537</v>
      </c>
      <c r="B4139" s="2">
        <v>4.0919999999999996</v>
      </c>
      <c r="C4139" s="3">
        <v>4.0814000000000004</v>
      </c>
      <c r="E4139"/>
    </row>
    <row r="4140" spans="1:5">
      <c r="A4140" s="18">
        <v>42538</v>
      </c>
      <c r="B4140" s="2">
        <v>4.0750000000000002</v>
      </c>
      <c r="C4140" s="3">
        <v>4.1321000000000003</v>
      </c>
      <c r="E4140"/>
    </row>
    <row r="4141" spans="1:5">
      <c r="A4141" s="18">
        <v>42541</v>
      </c>
      <c r="B4141" s="2">
        <v>4.1058000000000003</v>
      </c>
      <c r="C4141" s="3">
        <v>4.1230000000000002</v>
      </c>
      <c r="E4141"/>
    </row>
    <row r="4142" spans="1:5">
      <c r="A4142" s="18">
        <v>42542</v>
      </c>
      <c r="B4142" s="2">
        <v>4.0941999999999998</v>
      </c>
      <c r="C4142" s="3">
        <v>4.1623999999999999</v>
      </c>
      <c r="E4142"/>
    </row>
    <row r="4143" spans="1:5">
      <c r="A4143" s="18">
        <v>42543</v>
      </c>
      <c r="B4143" s="2">
        <v>4.0354999999999999</v>
      </c>
      <c r="C4143" s="3">
        <v>4.1341999999999999</v>
      </c>
      <c r="E4143"/>
    </row>
    <row r="4144" spans="1:5">
      <c r="A4144" s="18">
        <v>42544</v>
      </c>
      <c r="B4144" s="2">
        <v>4.0380000000000003</v>
      </c>
      <c r="C4144" s="3">
        <v>4.0831</v>
      </c>
      <c r="E4144"/>
    </row>
    <row r="4145" spans="1:5">
      <c r="A4145" s="18">
        <v>42545</v>
      </c>
      <c r="B4145" s="2">
        <v>4.0597000000000003</v>
      </c>
      <c r="C4145" s="3">
        <v>4.1189</v>
      </c>
      <c r="E4145"/>
    </row>
    <row r="4146" spans="1:5">
      <c r="A4146" s="18">
        <v>42548</v>
      </c>
      <c r="B4146" s="2">
        <v>4.0382999999999996</v>
      </c>
      <c r="C4146" s="3">
        <v>4.0946999999999996</v>
      </c>
      <c r="E4146"/>
    </row>
    <row r="4147" spans="1:5">
      <c r="A4147" s="18">
        <v>42549</v>
      </c>
      <c r="B4147" s="2">
        <v>4.1028000000000002</v>
      </c>
      <c r="C4147" s="3">
        <v>4.0594999999999999</v>
      </c>
      <c r="E4147"/>
    </row>
    <row r="4148" spans="1:5">
      <c r="A4148" s="18">
        <v>42550</v>
      </c>
      <c r="B4148" s="2">
        <v>4.1357999999999997</v>
      </c>
      <c r="C4148" s="3">
        <v>4.1298000000000004</v>
      </c>
      <c r="E4148"/>
    </row>
    <row r="4149" spans="1:5">
      <c r="A4149" s="18">
        <v>42551</v>
      </c>
      <c r="B4149" s="2">
        <v>4.0814000000000004</v>
      </c>
      <c r="C4149" s="3">
        <v>4.1707999999999998</v>
      </c>
      <c r="E4149"/>
    </row>
    <row r="4150" spans="1:5">
      <c r="A4150" s="18">
        <v>42552</v>
      </c>
      <c r="B4150" s="2">
        <v>4.0712000000000002</v>
      </c>
      <c r="C4150" s="3">
        <v>4.1299000000000001</v>
      </c>
      <c r="E4150"/>
    </row>
    <row r="4151" spans="1:5">
      <c r="A4151" s="18">
        <v>42555</v>
      </c>
      <c r="B4151" s="2">
        <v>4.0677000000000003</v>
      </c>
      <c r="C4151" s="3">
        <v>4.1086</v>
      </c>
      <c r="E4151"/>
    </row>
    <row r="4152" spans="1:5">
      <c r="A4152" s="18">
        <v>42556</v>
      </c>
      <c r="B4152" s="2">
        <v>4.0547000000000004</v>
      </c>
      <c r="C4152" s="3">
        <v>4.1172000000000004</v>
      </c>
      <c r="E4152"/>
    </row>
    <row r="4153" spans="1:5">
      <c r="A4153" s="18">
        <v>42557</v>
      </c>
      <c r="B4153" s="2">
        <v>4.0884</v>
      </c>
      <c r="C4153" s="3">
        <v>4.0986000000000002</v>
      </c>
      <c r="E4153"/>
    </row>
    <row r="4154" spans="1:5">
      <c r="A4154" s="18">
        <v>42558</v>
      </c>
      <c r="B4154" s="2">
        <v>4.1165000000000003</v>
      </c>
      <c r="C4154" s="3">
        <v>4.1327999999999996</v>
      </c>
      <c r="E4154"/>
    </row>
    <row r="4155" spans="1:5">
      <c r="A4155" s="18">
        <v>42559</v>
      </c>
      <c r="B4155" s="2">
        <v>4.1041999999999996</v>
      </c>
      <c r="C4155" s="3">
        <v>4.1478000000000002</v>
      </c>
      <c r="E4155"/>
    </row>
    <row r="4156" spans="1:5">
      <c r="A4156" s="18">
        <v>42562</v>
      </c>
      <c r="B4156" s="2">
        <v>4.0983999999999998</v>
      </c>
      <c r="C4156" s="3">
        <v>4.1524999999999999</v>
      </c>
      <c r="E4156"/>
    </row>
    <row r="4157" spans="1:5">
      <c r="A4157" s="18">
        <v>42563</v>
      </c>
      <c r="B4157" s="2">
        <v>4.0857000000000001</v>
      </c>
      <c r="C4157" s="3">
        <v>4.1298000000000004</v>
      </c>
      <c r="E4157"/>
    </row>
    <row r="4158" spans="1:5">
      <c r="A4158" s="18">
        <v>42564</v>
      </c>
      <c r="B4158" s="2">
        <v>4.0656999999999996</v>
      </c>
      <c r="C4158" s="3">
        <v>4.1040999999999999</v>
      </c>
      <c r="E4158"/>
    </row>
    <row r="4159" spans="1:5">
      <c r="A4159" s="18">
        <v>42565</v>
      </c>
      <c r="B4159" s="2">
        <v>4.0582000000000003</v>
      </c>
      <c r="C4159" s="3">
        <v>4.1185</v>
      </c>
      <c r="E4159"/>
    </row>
    <row r="4160" spans="1:5">
      <c r="A4160" s="18">
        <v>42566</v>
      </c>
      <c r="B4160" s="2">
        <v>4.0324</v>
      </c>
      <c r="C4160" s="3">
        <v>4.0876000000000001</v>
      </c>
      <c r="E4160"/>
    </row>
    <row r="4161" spans="1:5">
      <c r="A4161" s="18">
        <v>42569</v>
      </c>
      <c r="B4161" s="2">
        <v>4.0449999999999999</v>
      </c>
      <c r="C4161" s="3">
        <v>4.0777000000000001</v>
      </c>
      <c r="E4161"/>
    </row>
    <row r="4162" spans="1:5">
      <c r="A4162" s="18">
        <v>42570</v>
      </c>
      <c r="B4162" s="2">
        <v>4.0431999999999997</v>
      </c>
      <c r="C4162" s="3">
        <v>4.0845000000000002</v>
      </c>
      <c r="E4162"/>
    </row>
    <row r="4163" spans="1:5">
      <c r="A4163" s="18">
        <v>42571</v>
      </c>
      <c r="B4163" s="2">
        <v>4.0499000000000001</v>
      </c>
      <c r="C4163" s="3">
        <v>4.0864000000000003</v>
      </c>
      <c r="E4163"/>
    </row>
    <row r="4164" spans="1:5">
      <c r="A4164" s="18">
        <v>42572</v>
      </c>
      <c r="B4164" s="2">
        <v>4.0279999999999996</v>
      </c>
      <c r="C4164" s="3">
        <v>4.0681000000000003</v>
      </c>
      <c r="E4164"/>
    </row>
    <row r="4165" spans="1:5">
      <c r="A4165" s="18">
        <v>42573</v>
      </c>
      <c r="B4165" s="2">
        <v>4.0282999999999998</v>
      </c>
      <c r="C4165" s="3">
        <v>4.0701999999999998</v>
      </c>
      <c r="E4165"/>
    </row>
    <row r="4166" spans="1:5">
      <c r="A4166" s="18">
        <v>42576</v>
      </c>
      <c r="B4166" s="2">
        <v>4.0179999999999998</v>
      </c>
      <c r="C4166" s="3">
        <v>4.0606</v>
      </c>
      <c r="E4166"/>
    </row>
    <row r="4167" spans="1:5">
      <c r="A4167" s="18">
        <v>42577</v>
      </c>
      <c r="B4167" s="2">
        <v>4.0072000000000001</v>
      </c>
      <c r="C4167" s="3">
        <v>4.0480999999999998</v>
      </c>
      <c r="E4167"/>
    </row>
    <row r="4168" spans="1:5">
      <c r="A4168" s="18">
        <v>42578</v>
      </c>
      <c r="B4168" s="2">
        <v>4.0274999999999999</v>
      </c>
      <c r="C4168" s="3">
        <v>4.0515999999999996</v>
      </c>
      <c r="E4168"/>
    </row>
    <row r="4169" spans="1:5">
      <c r="A4169" s="18">
        <v>42579</v>
      </c>
      <c r="B4169" s="2">
        <v>4.0298999999999996</v>
      </c>
      <c r="C4169" s="3">
        <v>4.0606</v>
      </c>
      <c r="E4169"/>
    </row>
    <row r="4170" spans="1:5">
      <c r="A4170" s="18">
        <v>42580</v>
      </c>
      <c r="B4170" s="2">
        <v>3.9967999999999999</v>
      </c>
      <c r="C4170" s="3">
        <v>4.0382999999999996</v>
      </c>
      <c r="E4170"/>
    </row>
    <row r="4171" spans="1:5">
      <c r="A4171" s="18">
        <v>42583</v>
      </c>
      <c r="B4171" s="2">
        <v>4.0038</v>
      </c>
      <c r="C4171" s="3">
        <v>4.0418000000000003</v>
      </c>
      <c r="E4171"/>
    </row>
    <row r="4172" spans="1:5">
      <c r="A4172" s="18">
        <v>42584</v>
      </c>
      <c r="B4172" s="2">
        <v>4.0255999999999998</v>
      </c>
      <c r="C4172" s="3">
        <v>4.0477999999999996</v>
      </c>
      <c r="E4172"/>
    </row>
    <row r="4173" spans="1:5">
      <c r="A4173" s="18">
        <v>42585</v>
      </c>
      <c r="B4173" s="2">
        <v>4.0312999999999999</v>
      </c>
      <c r="C4173" s="3">
        <v>4.0694999999999997</v>
      </c>
      <c r="E4173"/>
    </row>
    <row r="4174" spans="1:5">
      <c r="A4174" s="18">
        <v>42586</v>
      </c>
      <c r="B4174" s="2">
        <v>4.0190000000000001</v>
      </c>
      <c r="C4174" s="3">
        <v>4.0713999999999997</v>
      </c>
      <c r="E4174"/>
    </row>
    <row r="4175" spans="1:5">
      <c r="A4175" s="18">
        <v>42587</v>
      </c>
      <c r="B4175" s="2">
        <v>3.9775999999999998</v>
      </c>
      <c r="C4175" s="3">
        <v>4.0357000000000003</v>
      </c>
      <c r="E4175"/>
    </row>
    <row r="4176" spans="1:5">
      <c r="A4176" s="18">
        <v>42590</v>
      </c>
      <c r="B4176" s="2">
        <v>3.9628000000000001</v>
      </c>
      <c r="C4176" s="3">
        <v>4.0119999999999996</v>
      </c>
      <c r="E4176"/>
    </row>
    <row r="4177" spans="1:5">
      <c r="A4177" s="18">
        <v>42591</v>
      </c>
      <c r="B4177" s="2">
        <v>3.9592000000000001</v>
      </c>
      <c r="C4177" s="3">
        <v>4.0004999999999997</v>
      </c>
      <c r="E4177"/>
    </row>
    <row r="4178" spans="1:5">
      <c r="A4178" s="18">
        <v>42592</v>
      </c>
      <c r="B4178" s="2">
        <v>3.9422999999999999</v>
      </c>
      <c r="C4178" s="3">
        <v>3.9815999999999998</v>
      </c>
      <c r="E4178"/>
    </row>
    <row r="4179" spans="1:5">
      <c r="A4179" s="18">
        <v>42593</v>
      </c>
      <c r="B4179" s="6">
        <v>3.9148000000000001</v>
      </c>
      <c r="C4179" s="3">
        <v>3.9693999999999998</v>
      </c>
      <c r="E4179"/>
    </row>
    <row r="4180" spans="1:5">
      <c r="A4180" s="18">
        <v>42594</v>
      </c>
      <c r="B4180" s="6">
        <v>3.9064000000000001</v>
      </c>
      <c r="C4180" s="3">
        <v>3.9483000000000001</v>
      </c>
      <c r="E4180"/>
    </row>
    <row r="4181" spans="1:5">
      <c r="A4181" s="18">
        <v>42597</v>
      </c>
      <c r="B4181" s="6">
        <v>3.9241999999999999</v>
      </c>
      <c r="C4181" s="3">
        <v>3.9464999999999999</v>
      </c>
      <c r="E4181"/>
    </row>
    <row r="4182" spans="1:5">
      <c r="A4182" s="18">
        <v>42598</v>
      </c>
      <c r="B4182" s="6">
        <v>3.9205000000000001</v>
      </c>
      <c r="C4182" s="3">
        <v>3.9632999999999998</v>
      </c>
      <c r="E4182"/>
    </row>
    <row r="4183" spans="1:5">
      <c r="A4183" s="18">
        <v>42599</v>
      </c>
      <c r="B4183" s="6">
        <v>3.9295</v>
      </c>
      <c r="C4183" s="3">
        <v>3.9508999999999999</v>
      </c>
      <c r="E4183"/>
    </row>
    <row r="4184" spans="1:5">
      <c r="A4184" s="18">
        <v>42600</v>
      </c>
      <c r="B4184" s="6">
        <v>3.9525000000000001</v>
      </c>
      <c r="C4184" s="3">
        <v>3.9773000000000001</v>
      </c>
      <c r="E4184"/>
    </row>
    <row r="4185" spans="1:5">
      <c r="A4185" s="18">
        <v>42601</v>
      </c>
      <c r="B4185" s="6">
        <v>3.9476</v>
      </c>
      <c r="C4185" s="3">
        <v>3.9990999999999999</v>
      </c>
      <c r="E4185"/>
    </row>
    <row r="4186" spans="1:5">
      <c r="A4186" s="18">
        <v>42604</v>
      </c>
      <c r="B4186" s="6">
        <v>3.9596</v>
      </c>
      <c r="C4186" s="3">
        <v>4.0007000000000001</v>
      </c>
      <c r="E4186"/>
    </row>
    <row r="4187" spans="1:5">
      <c r="A4187" s="18">
        <v>42605</v>
      </c>
      <c r="B4187" s="6">
        <v>3.9554999999999998</v>
      </c>
      <c r="C4187" s="3">
        <v>4.0058999999999996</v>
      </c>
      <c r="E4187"/>
    </row>
    <row r="4188" spans="1:5">
      <c r="A4188" s="18">
        <v>42606</v>
      </c>
      <c r="B4188" s="6">
        <v>3.9619</v>
      </c>
      <c r="C4188" s="3">
        <v>3.9973000000000001</v>
      </c>
      <c r="E4188"/>
    </row>
    <row r="4189" spans="1:5">
      <c r="A4189" s="18">
        <v>42607</v>
      </c>
      <c r="B4189" s="6">
        <v>3.9630000000000001</v>
      </c>
      <c r="C4189" s="3">
        <v>3.9908999999999999</v>
      </c>
      <c r="E4189"/>
    </row>
    <row r="4190" spans="1:5">
      <c r="A4190" s="18">
        <v>42608</v>
      </c>
      <c r="B4190" s="6">
        <v>3.9575</v>
      </c>
      <c r="C4190" s="3">
        <v>3.9918999999999998</v>
      </c>
      <c r="E4190"/>
    </row>
    <row r="4191" spans="1:5">
      <c r="A4191" s="18">
        <v>42612</v>
      </c>
      <c r="B4191" s="6">
        <v>3.9695</v>
      </c>
      <c r="C4191" s="3">
        <v>4.0034000000000001</v>
      </c>
      <c r="E4191"/>
    </row>
    <row r="4192" spans="1:5">
      <c r="A4192" s="18">
        <v>42613</v>
      </c>
      <c r="B4192" s="6">
        <v>3.9685999999999999</v>
      </c>
      <c r="C4192" s="3">
        <v>3.9998</v>
      </c>
      <c r="E4192"/>
    </row>
    <row r="4193" spans="1:5">
      <c r="A4193" s="18">
        <v>42614</v>
      </c>
      <c r="B4193" s="6">
        <v>3.9653999999999998</v>
      </c>
      <c r="C4193" s="3">
        <v>4.0011999999999999</v>
      </c>
      <c r="E4193"/>
    </row>
    <row r="4194" spans="1:5">
      <c r="A4194" s="18">
        <v>42615</v>
      </c>
      <c r="B4194" s="6">
        <v>3.9744999999999999</v>
      </c>
      <c r="C4194" s="3">
        <v>4.0195999999999996</v>
      </c>
      <c r="E4194"/>
    </row>
    <row r="4195" spans="1:5">
      <c r="A4195" s="18">
        <v>42618</v>
      </c>
      <c r="B4195" s="6">
        <v>3.9662999999999999</v>
      </c>
      <c r="C4195" s="3">
        <v>4.0118999999999998</v>
      </c>
      <c r="E4195"/>
    </row>
    <row r="4196" spans="1:5">
      <c r="A4196" s="18">
        <v>42619</v>
      </c>
      <c r="B4196" s="6">
        <v>3.9948999999999999</v>
      </c>
      <c r="C4196" s="3">
        <v>4.0244999999999997</v>
      </c>
      <c r="E4196"/>
    </row>
    <row r="4197" spans="1:5">
      <c r="A4197" s="18">
        <v>42620</v>
      </c>
      <c r="B4197" s="6">
        <v>3.9786000000000001</v>
      </c>
      <c r="C4197" s="3">
        <v>4.0208000000000004</v>
      </c>
      <c r="E4197"/>
    </row>
    <row r="4198" spans="1:5">
      <c r="A4198" s="18">
        <v>42621</v>
      </c>
      <c r="B4198" s="6">
        <v>3.9658000000000002</v>
      </c>
      <c r="C4198" s="3">
        <v>4.0251000000000001</v>
      </c>
      <c r="E4198"/>
    </row>
    <row r="4199" spans="1:5">
      <c r="A4199" s="18">
        <v>42622</v>
      </c>
      <c r="B4199" s="6">
        <v>3.9727000000000001</v>
      </c>
      <c r="C4199" s="3">
        <v>4.0103999999999997</v>
      </c>
      <c r="E4199"/>
    </row>
    <row r="4200" spans="1:5">
      <c r="A4200" s="18">
        <v>42625</v>
      </c>
      <c r="B4200" s="6">
        <v>3.9502000000000002</v>
      </c>
      <c r="C4200" s="3">
        <v>4.0030000000000001</v>
      </c>
      <c r="E4200"/>
    </row>
    <row r="4201" spans="1:5">
      <c r="A4201" s="18">
        <v>42626</v>
      </c>
      <c r="B4201" s="6">
        <v>3.9443999999999999</v>
      </c>
      <c r="C4201" s="3">
        <v>3.9950000000000001</v>
      </c>
      <c r="E4201"/>
    </row>
    <row r="4202" spans="1:5">
      <c r="A4202" s="18">
        <v>42627</v>
      </c>
      <c r="B4202" s="2">
        <v>3.9695</v>
      </c>
      <c r="C4202" s="3">
        <v>4.0015000000000001</v>
      </c>
      <c r="E4202"/>
    </row>
    <row r="4203" spans="1:5">
      <c r="A4203" s="18">
        <v>42628</v>
      </c>
      <c r="B4203" s="2">
        <v>3.9843999999999999</v>
      </c>
      <c r="C4203" s="3">
        <v>4.0244</v>
      </c>
      <c r="E4203"/>
    </row>
    <row r="4204" spans="1:5">
      <c r="A4204" s="18">
        <v>42629</v>
      </c>
      <c r="B4204" s="2">
        <v>3.9578000000000002</v>
      </c>
      <c r="C4204" s="3">
        <v>4.0198999999999998</v>
      </c>
      <c r="E4204"/>
    </row>
    <row r="4205" spans="1:5">
      <c r="A4205" s="18">
        <v>42632</v>
      </c>
      <c r="B4205" s="2">
        <v>3.9575</v>
      </c>
      <c r="C4205" s="3">
        <v>4.0037000000000003</v>
      </c>
      <c r="E4205"/>
    </row>
    <row r="4206" spans="1:5">
      <c r="A4206" s="18">
        <v>42633</v>
      </c>
      <c r="B4206" s="2">
        <v>3.9548000000000001</v>
      </c>
      <c r="C4206" s="3">
        <v>3.9906000000000001</v>
      </c>
      <c r="E4206"/>
    </row>
    <row r="4207" spans="1:5">
      <c r="A4207" s="18">
        <v>42634</v>
      </c>
      <c r="B4207" s="2">
        <v>3.9350000000000001</v>
      </c>
      <c r="C4207" s="3">
        <v>3.9822000000000002</v>
      </c>
      <c r="E4207"/>
    </row>
    <row r="4208" spans="1:5">
      <c r="A4208" s="18">
        <v>42635</v>
      </c>
      <c r="B4208" s="2">
        <v>3.9350000000000001</v>
      </c>
      <c r="C4208" s="3">
        <v>3.9601000000000002</v>
      </c>
      <c r="E4208"/>
    </row>
    <row r="4209" spans="1:5">
      <c r="A4209" s="18">
        <v>42636</v>
      </c>
      <c r="B4209" s="2">
        <v>3.9510000000000001</v>
      </c>
      <c r="C4209" s="3">
        <v>3.9712999999999998</v>
      </c>
      <c r="E4209"/>
    </row>
    <row r="4210" spans="1:5">
      <c r="A4210" s="18">
        <v>42639</v>
      </c>
      <c r="B4210" s="2">
        <v>3.9329999999999998</v>
      </c>
      <c r="C4210" s="3">
        <v>3.9889000000000001</v>
      </c>
      <c r="E4210"/>
    </row>
    <row r="4211" spans="1:5">
      <c r="A4211" s="18">
        <v>42640</v>
      </c>
      <c r="B4211" s="2">
        <v>3.9495</v>
      </c>
      <c r="C4211" s="3">
        <v>3.9729999999999999</v>
      </c>
      <c r="E4211"/>
    </row>
    <row r="4212" spans="1:5">
      <c r="A4212" s="18">
        <v>42641</v>
      </c>
      <c r="B4212" s="2">
        <v>3.9596</v>
      </c>
      <c r="C4212" s="3">
        <v>3.9773000000000001</v>
      </c>
      <c r="E4212"/>
    </row>
    <row r="4213" spans="1:5">
      <c r="A4213" s="18">
        <v>42642</v>
      </c>
      <c r="B4213" s="2">
        <v>3.9418000000000002</v>
      </c>
      <c r="C4213" s="3">
        <v>3.9823</v>
      </c>
      <c r="E4213"/>
    </row>
    <row r="4214" spans="1:5">
      <c r="A4214" s="18">
        <v>42643</v>
      </c>
      <c r="B4214" s="2">
        <v>3.9398</v>
      </c>
      <c r="C4214" s="3">
        <v>3.9763999999999999</v>
      </c>
      <c r="E4214"/>
    </row>
    <row r="4215" spans="1:5">
      <c r="A4215" s="18">
        <v>42646</v>
      </c>
      <c r="B4215" s="2">
        <v>3.9479000000000002</v>
      </c>
      <c r="C4215" s="3">
        <v>3.9832000000000001</v>
      </c>
      <c r="E4215"/>
    </row>
    <row r="4216" spans="1:5">
      <c r="A4216" s="18">
        <v>42647</v>
      </c>
      <c r="B4216" s="2">
        <v>3.9802</v>
      </c>
      <c r="C4216" s="3">
        <v>3.9998</v>
      </c>
      <c r="E4216"/>
    </row>
    <row r="4217" spans="1:5">
      <c r="A4217" s="18">
        <v>42648</v>
      </c>
      <c r="B4217" s="2">
        <v>3.9363999999999999</v>
      </c>
      <c r="C4217" s="3">
        <v>3.9943</v>
      </c>
      <c r="E4217"/>
    </row>
    <row r="4218" spans="1:5">
      <c r="A4218" s="18">
        <v>42649</v>
      </c>
      <c r="B4218" s="2">
        <v>3.9302999999999999</v>
      </c>
      <c r="C4218" s="3">
        <v>3.9777</v>
      </c>
      <c r="E4218"/>
    </row>
    <row r="4219" spans="1:5">
      <c r="A4219" s="18">
        <v>42650</v>
      </c>
      <c r="B4219" s="2">
        <v>3.9211999999999998</v>
      </c>
      <c r="C4219" s="3">
        <v>3.9586999999999999</v>
      </c>
      <c r="E4219"/>
    </row>
    <row r="4220" spans="1:5">
      <c r="A4220" s="18">
        <v>42653</v>
      </c>
      <c r="B4220" s="2">
        <v>3.9337</v>
      </c>
      <c r="C4220" s="3">
        <v>3.9569000000000001</v>
      </c>
      <c r="E4220"/>
    </row>
    <row r="4221" spans="1:5">
      <c r="A4221" s="18">
        <v>42654</v>
      </c>
      <c r="B4221" s="2">
        <v>3.9234</v>
      </c>
      <c r="C4221" s="3">
        <v>3.9605999999999999</v>
      </c>
      <c r="E4221"/>
    </row>
    <row r="4222" spans="1:5">
      <c r="A4222" s="18">
        <v>42655</v>
      </c>
      <c r="B4222" s="2">
        <v>3.9131</v>
      </c>
      <c r="C4222" s="3">
        <v>3.9472999999999998</v>
      </c>
      <c r="E4222"/>
    </row>
    <row r="4223" spans="1:5">
      <c r="A4223" s="18">
        <v>42656</v>
      </c>
      <c r="B4223" s="2">
        <v>3.9022999999999999</v>
      </c>
      <c r="C4223" s="3">
        <v>3.9384000000000001</v>
      </c>
      <c r="E4223"/>
    </row>
    <row r="4224" spans="1:5">
      <c r="A4224" s="18">
        <v>42657</v>
      </c>
      <c r="B4224" s="2">
        <v>3.9239999999999999</v>
      </c>
      <c r="C4224" s="3">
        <v>3.9525999999999999</v>
      </c>
      <c r="E4224"/>
    </row>
    <row r="4225" spans="1:5">
      <c r="A4225" s="18">
        <v>42660</v>
      </c>
      <c r="B4225" s="2">
        <v>3.9575999999999998</v>
      </c>
      <c r="C4225" s="3">
        <v>3.9754</v>
      </c>
      <c r="E4225"/>
    </row>
    <row r="4226" spans="1:5">
      <c r="A4226" s="18">
        <v>42661</v>
      </c>
      <c r="B4226" s="2">
        <v>3.9457</v>
      </c>
      <c r="C4226" s="3">
        <v>3.9916999999999998</v>
      </c>
      <c r="E4226"/>
    </row>
    <row r="4227" spans="1:5">
      <c r="A4227" s="18">
        <v>42662</v>
      </c>
      <c r="B4227" s="2">
        <v>3.9708999999999999</v>
      </c>
      <c r="C4227" s="3">
        <v>3.9937</v>
      </c>
      <c r="E4227"/>
    </row>
    <row r="4228" spans="1:5">
      <c r="A4228" s="18">
        <v>42663</v>
      </c>
      <c r="B4228" s="2">
        <v>3.9613</v>
      </c>
      <c r="C4228" s="3">
        <v>4.024</v>
      </c>
      <c r="E4228"/>
    </row>
    <row r="4229" spans="1:5">
      <c r="A4229" s="18">
        <v>42664</v>
      </c>
      <c r="B4229" s="2">
        <v>3.9729999999999999</v>
      </c>
      <c r="C4229" s="3">
        <v>4.0088999999999997</v>
      </c>
      <c r="E4229"/>
    </row>
    <row r="4230" spans="1:5">
      <c r="A4230" s="18">
        <v>42667</v>
      </c>
      <c r="B4230" s="2">
        <v>3.9784999999999999</v>
      </c>
      <c r="C4230" s="3">
        <v>4.0152000000000001</v>
      </c>
      <c r="E4230"/>
    </row>
    <row r="4231" spans="1:5">
      <c r="A4231" s="18">
        <v>42668</v>
      </c>
      <c r="B4231" s="2">
        <v>4.0002000000000004</v>
      </c>
      <c r="C4231" s="3">
        <v>4.0271999999999997</v>
      </c>
      <c r="E4231"/>
    </row>
    <row r="4232" spans="1:5">
      <c r="A4232" s="18">
        <v>42669</v>
      </c>
      <c r="B4232" s="2">
        <v>3.9933000000000001</v>
      </c>
      <c r="C4232" s="3">
        <v>4.0373000000000001</v>
      </c>
      <c r="E4232"/>
    </row>
    <row r="4233" spans="1:5">
      <c r="A4233" s="18">
        <v>42670</v>
      </c>
      <c r="B4233" s="2">
        <v>3.98</v>
      </c>
      <c r="C4233" s="3">
        <v>4.0259</v>
      </c>
      <c r="E4233"/>
    </row>
    <row r="4234" spans="1:5">
      <c r="A4234" s="18">
        <v>42671</v>
      </c>
      <c r="B4234" s="2">
        <v>3.9862000000000002</v>
      </c>
      <c r="C4234" s="3">
        <v>4.0118999999999998</v>
      </c>
      <c r="E4234"/>
    </row>
    <row r="4235" spans="1:5">
      <c r="A4235" s="18">
        <v>42674</v>
      </c>
      <c r="B4235" s="2">
        <v>4.0038999999999998</v>
      </c>
      <c r="C4235" s="3">
        <v>4.0338000000000003</v>
      </c>
      <c r="E4235"/>
    </row>
    <row r="4236" spans="1:5">
      <c r="A4236" s="18">
        <v>42675</v>
      </c>
      <c r="B4236" s="2">
        <v>3.9927000000000001</v>
      </c>
      <c r="C4236" s="3">
        <v>4.0331999999999999</v>
      </c>
      <c r="E4236"/>
    </row>
    <row r="4237" spans="1:5">
      <c r="A4237" s="18">
        <v>42676</v>
      </c>
      <c r="B4237" s="2">
        <v>3.9952999999999999</v>
      </c>
      <c r="C4237" s="3">
        <v>4.0335999999999999</v>
      </c>
      <c r="E4237"/>
    </row>
    <row r="4238" spans="1:5">
      <c r="A4238" s="18">
        <v>42677</v>
      </c>
      <c r="B4238" s="2">
        <v>4.0065999999999997</v>
      </c>
      <c r="C4238" s="3">
        <v>4.0377000000000001</v>
      </c>
      <c r="E4238"/>
    </row>
    <row r="4239" spans="1:5">
      <c r="A4239" s="18">
        <v>42678</v>
      </c>
      <c r="B4239" s="2">
        <v>4.0067000000000004</v>
      </c>
      <c r="C4239" s="3">
        <v>4.0538999999999996</v>
      </c>
      <c r="E4239"/>
    </row>
    <row r="4240" spans="1:5">
      <c r="A4240" s="18">
        <v>42681</v>
      </c>
      <c r="B4240" s="2">
        <v>3.9887999999999999</v>
      </c>
      <c r="C4240" s="3">
        <v>4.0458999999999996</v>
      </c>
      <c r="E4240"/>
    </row>
    <row r="4241" spans="1:5">
      <c r="A4241" s="18">
        <v>42682</v>
      </c>
      <c r="B4241" s="2">
        <v>4.0029000000000003</v>
      </c>
      <c r="C4241" s="3">
        <v>4.0505000000000004</v>
      </c>
      <c r="E4241"/>
    </row>
    <row r="4242" spans="1:5">
      <c r="A4242" s="18">
        <v>42683</v>
      </c>
      <c r="B4242" s="2">
        <v>4.0159000000000002</v>
      </c>
      <c r="C4242" s="3">
        <v>4.0590000000000002</v>
      </c>
      <c r="E4242"/>
    </row>
    <row r="4243" spans="1:5">
      <c r="A4243" s="18">
        <v>42684</v>
      </c>
      <c r="B4243" s="2">
        <v>4.0164</v>
      </c>
      <c r="C4243" s="3">
        <v>4.0608000000000004</v>
      </c>
      <c r="E4243"/>
    </row>
    <row r="4244" spans="1:5">
      <c r="A4244" s="18">
        <v>42685</v>
      </c>
      <c r="B4244" s="2">
        <v>4.0350999999999999</v>
      </c>
      <c r="C4244" s="3">
        <v>4.0720000000000001</v>
      </c>
      <c r="E4244"/>
    </row>
    <row r="4245" spans="1:5">
      <c r="A4245" s="18">
        <v>42688</v>
      </c>
      <c r="B4245" s="2">
        <v>4.0998000000000001</v>
      </c>
      <c r="C4245" s="3">
        <v>4.1040000000000001</v>
      </c>
      <c r="E4245"/>
    </row>
    <row r="4246" spans="1:5">
      <c r="A4246" s="18">
        <v>42689</v>
      </c>
      <c r="B4246" s="2">
        <v>4.1045999999999996</v>
      </c>
      <c r="C4246" s="3">
        <v>4.1486000000000001</v>
      </c>
      <c r="E4246"/>
    </row>
    <row r="4247" spans="1:5">
      <c r="A4247" s="18">
        <v>42690</v>
      </c>
      <c r="B4247" s="2">
        <v>4.1268000000000002</v>
      </c>
      <c r="C4247" s="3">
        <v>4.1642999999999999</v>
      </c>
      <c r="E4247"/>
    </row>
    <row r="4248" spans="1:5">
      <c r="A4248" s="18">
        <v>42691</v>
      </c>
      <c r="B4248" s="2">
        <v>4.1372</v>
      </c>
      <c r="C4248" s="3">
        <v>4.1780999999999997</v>
      </c>
      <c r="E4248"/>
    </row>
    <row r="4249" spans="1:5">
      <c r="A4249" s="18">
        <v>42692</v>
      </c>
      <c r="B4249" s="2">
        <v>4.1577999999999999</v>
      </c>
      <c r="C4249" s="3">
        <v>4.1898999999999997</v>
      </c>
      <c r="E4249"/>
    </row>
    <row r="4250" spans="1:5">
      <c r="A4250" s="18">
        <v>42695</v>
      </c>
      <c r="B4250" s="2">
        <v>4.1345000000000001</v>
      </c>
      <c r="C4250" s="3">
        <v>4.1957000000000004</v>
      </c>
      <c r="E4250"/>
    </row>
    <row r="4251" spans="1:5">
      <c r="A4251" s="18">
        <v>42696</v>
      </c>
      <c r="B4251" s="2">
        <v>4.1151999999999997</v>
      </c>
      <c r="C4251" s="3">
        <v>4.1734999999999998</v>
      </c>
      <c r="E4251"/>
    </row>
    <row r="4252" spans="1:5">
      <c r="A4252" s="18">
        <v>42697</v>
      </c>
      <c r="B4252" s="2">
        <v>4.1111000000000004</v>
      </c>
      <c r="C4252" s="3">
        <v>4.1600999999999999</v>
      </c>
      <c r="E4252"/>
    </row>
    <row r="4253" spans="1:5">
      <c r="A4253" s="18">
        <v>42698</v>
      </c>
      <c r="B4253" s="2">
        <v>4.1235999999999997</v>
      </c>
      <c r="C4253" s="3">
        <v>4.1727999999999996</v>
      </c>
      <c r="E4253"/>
    </row>
    <row r="4254" spans="1:5">
      <c r="A4254" s="18">
        <v>42699</v>
      </c>
      <c r="B4254" s="2">
        <v>4.1073000000000004</v>
      </c>
      <c r="C4254" s="3">
        <v>4.1638000000000002</v>
      </c>
      <c r="E4254"/>
    </row>
    <row r="4255" spans="1:5">
      <c r="A4255" s="18">
        <v>42702</v>
      </c>
      <c r="B4255" s="2">
        <v>4.1093999999999999</v>
      </c>
      <c r="C4255" s="3">
        <v>4.1516000000000002</v>
      </c>
      <c r="E4255"/>
    </row>
    <row r="4256" spans="1:5">
      <c r="A4256" s="18">
        <v>42703</v>
      </c>
      <c r="B4256" s="2">
        <v>4.1234999999999999</v>
      </c>
      <c r="C4256" s="3">
        <v>4.1562000000000001</v>
      </c>
      <c r="E4256"/>
    </row>
    <row r="4257" spans="1:5">
      <c r="A4257" s="18">
        <v>42704</v>
      </c>
      <c r="B4257" s="2">
        <v>4.1158999999999999</v>
      </c>
      <c r="C4257" s="3">
        <v>4.1661000000000001</v>
      </c>
      <c r="E4257"/>
    </row>
    <row r="4258" spans="1:5">
      <c r="A4258" s="18">
        <v>42705</v>
      </c>
      <c r="B4258" s="2">
        <v>4.1409000000000002</v>
      </c>
      <c r="C4258" s="3">
        <v>4.1618000000000004</v>
      </c>
      <c r="E4258"/>
    </row>
    <row r="4259" spans="1:5">
      <c r="A4259" s="18">
        <v>42706</v>
      </c>
      <c r="B4259" s="2">
        <v>4.1704999999999997</v>
      </c>
      <c r="C4259" s="3">
        <v>4.1925999999999997</v>
      </c>
      <c r="E4259"/>
    </row>
    <row r="4260" spans="1:5">
      <c r="A4260" s="18">
        <v>42709</v>
      </c>
      <c r="B4260" s="2">
        <v>4.1638999999999999</v>
      </c>
      <c r="C4260" s="3">
        <v>4.2099000000000002</v>
      </c>
      <c r="E4260"/>
    </row>
    <row r="4261" spans="1:5">
      <c r="A4261" s="18">
        <v>42710</v>
      </c>
      <c r="B4261" s="2">
        <v>4.1551</v>
      </c>
      <c r="C4261" s="3">
        <v>4.1996000000000002</v>
      </c>
      <c r="E4261"/>
    </row>
    <row r="4262" spans="1:5">
      <c r="A4262" s="18">
        <v>42711</v>
      </c>
      <c r="B4262" s="2">
        <v>4.0852000000000004</v>
      </c>
      <c r="C4262" s="3">
        <v>4.1731999999999996</v>
      </c>
      <c r="E4262"/>
    </row>
    <row r="4263" spans="1:5">
      <c r="A4263" s="18">
        <v>42712</v>
      </c>
      <c r="B4263" s="2">
        <v>4.0917000000000003</v>
      </c>
      <c r="C4263" s="3">
        <v>4.1321000000000003</v>
      </c>
      <c r="E4263"/>
    </row>
    <row r="4264" spans="1:5">
      <c r="A4264" s="18">
        <v>42713</v>
      </c>
      <c r="B4264" s="2">
        <v>4.1120000000000001</v>
      </c>
      <c r="C4264" s="3">
        <v>4.1627999999999998</v>
      </c>
      <c r="E4264"/>
    </row>
    <row r="4265" spans="1:5">
      <c r="A4265" s="18">
        <v>42716</v>
      </c>
      <c r="B4265" s="2">
        <v>4.1421999999999999</v>
      </c>
      <c r="C4265" s="3">
        <v>4.1760000000000002</v>
      </c>
      <c r="E4265"/>
    </row>
    <row r="4266" spans="1:5">
      <c r="A4266" s="18">
        <v>42717</v>
      </c>
      <c r="B4266" s="2">
        <v>4.1344000000000003</v>
      </c>
      <c r="C4266" s="3">
        <v>4.1768000000000001</v>
      </c>
      <c r="E4266"/>
    </row>
    <row r="4267" spans="1:5">
      <c r="A4267" s="18">
        <v>42718</v>
      </c>
      <c r="B4267" s="2">
        <v>4.1302000000000003</v>
      </c>
      <c r="C4267" s="3">
        <v>4.1662999999999997</v>
      </c>
      <c r="E4267"/>
    </row>
    <row r="4268" spans="1:5">
      <c r="A4268" s="18">
        <v>42719</v>
      </c>
      <c r="B4268" s="2">
        <v>4.1334</v>
      </c>
      <c r="C4268" s="3">
        <v>4.1684000000000001</v>
      </c>
      <c r="E4268"/>
    </row>
    <row r="4269" spans="1:5">
      <c r="A4269" s="18">
        <v>42720</v>
      </c>
      <c r="B4269" s="2">
        <v>4.1151999999999997</v>
      </c>
      <c r="C4269" s="3">
        <v>4.1680000000000001</v>
      </c>
      <c r="E4269"/>
    </row>
    <row r="4270" spans="1:5">
      <c r="A4270" s="18">
        <v>42723</v>
      </c>
      <c r="B4270" s="2">
        <v>4.1185</v>
      </c>
      <c r="C4270" s="3">
        <v>4.1597</v>
      </c>
      <c r="E4270"/>
    </row>
    <row r="4271" spans="1:5">
      <c r="A4271" s="18">
        <v>42724</v>
      </c>
      <c r="B4271" s="2">
        <v>4.1288999999999998</v>
      </c>
      <c r="C4271" s="3">
        <v>4.1619999999999999</v>
      </c>
      <c r="E4271"/>
    </row>
    <row r="4272" spans="1:5">
      <c r="A4272" s="18">
        <v>42725</v>
      </c>
      <c r="B4272" s="2">
        <v>4.1356999999999999</v>
      </c>
      <c r="C4272" s="3">
        <v>4.1688000000000001</v>
      </c>
      <c r="E4272"/>
    </row>
    <row r="4273" spans="1:5">
      <c r="A4273" s="18">
        <v>42726</v>
      </c>
      <c r="B4273" s="2">
        <v>4.1140999999999996</v>
      </c>
      <c r="C4273" s="3">
        <v>4.1656000000000004</v>
      </c>
      <c r="E4273"/>
    </row>
    <row r="4274" spans="1:5">
      <c r="A4274" s="18">
        <v>42727</v>
      </c>
      <c r="B4274" s="2">
        <v>4.117</v>
      </c>
      <c r="C4274" s="3">
        <v>4.1566000000000001</v>
      </c>
      <c r="E4274"/>
    </row>
    <row r="4275" spans="1:5">
      <c r="A4275" s="18">
        <v>42732</v>
      </c>
      <c r="B4275" s="2">
        <v>4.0964</v>
      </c>
      <c r="C4275" s="3">
        <v>4.1449999999999996</v>
      </c>
      <c r="E4275"/>
    </row>
    <row r="4276" spans="1:5">
      <c r="A4276" s="18">
        <v>42733</v>
      </c>
      <c r="B4276" s="2">
        <v>4.1082999999999998</v>
      </c>
      <c r="C4276" s="3">
        <v>4.1391999999999998</v>
      </c>
      <c r="E4276"/>
    </row>
    <row r="4277" spans="1:5">
      <c r="A4277" s="18">
        <v>42734</v>
      </c>
      <c r="B4277" s="2">
        <v>4.1189999999999998</v>
      </c>
      <c r="C4277" s="3">
        <v>4.1595000000000004</v>
      </c>
      <c r="E4277"/>
    </row>
    <row r="4278" spans="1:5">
      <c r="A4278" s="18">
        <v>42738</v>
      </c>
      <c r="B4278" s="2">
        <v>4.1173000000000002</v>
      </c>
      <c r="C4278" s="3">
        <v>4.1604999999999999</v>
      </c>
      <c r="E4278"/>
    </row>
    <row r="4279" spans="1:5">
      <c r="A4279" s="18">
        <v>42739</v>
      </c>
      <c r="B4279" s="2">
        <v>4.1208999999999998</v>
      </c>
      <c r="C4279" s="3">
        <v>4.1506999999999996</v>
      </c>
      <c r="E4279"/>
    </row>
    <row r="4280" spans="1:5">
      <c r="A4280" s="18">
        <v>42740</v>
      </c>
      <c r="B4280" s="2">
        <v>4.1136999999999997</v>
      </c>
      <c r="C4280" s="3">
        <v>4.1595000000000004</v>
      </c>
      <c r="E4280"/>
    </row>
    <row r="4281" spans="1:5">
      <c r="A4281" s="18">
        <v>42741</v>
      </c>
      <c r="B4281" s="2">
        <v>4.0978000000000003</v>
      </c>
      <c r="C4281" s="3">
        <v>4.1448999999999998</v>
      </c>
      <c r="E4281"/>
    </row>
    <row r="4282" spans="1:5">
      <c r="A4282" s="18">
        <v>42744</v>
      </c>
      <c r="B4282" s="2">
        <v>4.0876000000000001</v>
      </c>
      <c r="C4282" s="3">
        <v>4.1214000000000004</v>
      </c>
      <c r="E4282"/>
    </row>
    <row r="4283" spans="1:5">
      <c r="A4283" s="18">
        <v>42745</v>
      </c>
      <c r="B4283" s="2">
        <v>4.0862999999999996</v>
      </c>
      <c r="C4283" s="3">
        <v>4.1239999999999997</v>
      </c>
      <c r="E4283"/>
    </row>
    <row r="4284" spans="1:5">
      <c r="A4284" s="18">
        <v>42746</v>
      </c>
      <c r="B4284" s="2">
        <v>4.0736999999999997</v>
      </c>
      <c r="C4284" s="3">
        <v>4.1308999999999996</v>
      </c>
      <c r="E4284"/>
    </row>
    <row r="4285" spans="1:5">
      <c r="A4285" s="18">
        <v>42747</v>
      </c>
      <c r="B4285" s="2">
        <v>4.0705999999999998</v>
      </c>
      <c r="C4285" s="3">
        <v>4.1144999999999996</v>
      </c>
      <c r="E4285"/>
    </row>
    <row r="4286" spans="1:5">
      <c r="A4286" s="18">
        <v>42748</v>
      </c>
      <c r="B4286" s="2">
        <v>4.0791000000000004</v>
      </c>
      <c r="C4286" s="3">
        <v>4.1210000000000004</v>
      </c>
      <c r="E4286"/>
    </row>
    <row r="4287" spans="1:5">
      <c r="A4287" s="18">
        <v>42751</v>
      </c>
      <c r="B4287" s="2">
        <v>4.0753000000000004</v>
      </c>
      <c r="C4287" s="3">
        <v>4.1125999999999996</v>
      </c>
      <c r="E4287"/>
    </row>
    <row r="4288" spans="1:5">
      <c r="A4288" s="18">
        <v>42752</v>
      </c>
      <c r="B4288" s="2">
        <v>4.0837000000000003</v>
      </c>
      <c r="C4288" s="3">
        <v>4.1203000000000003</v>
      </c>
      <c r="E4288"/>
    </row>
    <row r="4289" spans="1:5">
      <c r="A4289" s="18">
        <v>42753</v>
      </c>
      <c r="B4289" s="2">
        <v>4.0842999999999998</v>
      </c>
      <c r="C4289" s="3">
        <v>4.1215000000000002</v>
      </c>
      <c r="E4289"/>
    </row>
    <row r="4290" spans="1:5">
      <c r="A4290" s="18">
        <v>42754</v>
      </c>
      <c r="B4290" s="2">
        <v>4.0797999999999996</v>
      </c>
      <c r="C4290" s="3">
        <v>4.12</v>
      </c>
      <c r="E4290"/>
    </row>
    <row r="4291" spans="1:5">
      <c r="A4291" s="18">
        <v>42755</v>
      </c>
      <c r="B4291" s="2">
        <v>4.0796999999999999</v>
      </c>
      <c r="C4291" s="3">
        <v>4.1199000000000003</v>
      </c>
      <c r="E4291"/>
    </row>
    <row r="4292" spans="1:5">
      <c r="A4292" s="18">
        <v>42758</v>
      </c>
      <c r="B4292" s="2">
        <v>4.0705</v>
      </c>
      <c r="C4292" s="3">
        <v>4.1166999999999998</v>
      </c>
      <c r="E4292"/>
    </row>
    <row r="4293" spans="1:5">
      <c r="A4293" s="18">
        <v>42759</v>
      </c>
      <c r="B4293" s="2">
        <v>4.0781000000000001</v>
      </c>
      <c r="C4293" s="3">
        <v>4.1112000000000002</v>
      </c>
      <c r="E4293"/>
    </row>
    <row r="4294" spans="1:5">
      <c r="A4294" s="18">
        <v>42760</v>
      </c>
      <c r="B4294" s="2">
        <v>4.0743999999999998</v>
      </c>
      <c r="C4294" s="3">
        <v>4.1109999999999998</v>
      </c>
      <c r="E4294"/>
    </row>
    <row r="4295" spans="1:5">
      <c r="A4295" s="18">
        <v>42761</v>
      </c>
      <c r="B4295" s="2">
        <v>4.0654000000000003</v>
      </c>
      <c r="C4295" s="3">
        <v>4.1082999999999998</v>
      </c>
      <c r="E4295"/>
    </row>
    <row r="4296" spans="1:5">
      <c r="A4296" s="18">
        <v>42762</v>
      </c>
      <c r="B4296" s="2">
        <v>4.0644</v>
      </c>
      <c r="C4296" s="3">
        <v>4.0982000000000003</v>
      </c>
      <c r="E4296"/>
    </row>
    <row r="4297" spans="1:5">
      <c r="A4297" s="18">
        <v>42765</v>
      </c>
      <c r="B4297" s="2">
        <v>4.0609000000000002</v>
      </c>
      <c r="C4297" s="3">
        <v>4.1045999999999996</v>
      </c>
      <c r="E4297"/>
    </row>
    <row r="4298" spans="1:5">
      <c r="A4298" s="18">
        <v>42766</v>
      </c>
      <c r="B4298" s="2">
        <v>4.0529000000000002</v>
      </c>
      <c r="C4298" s="3">
        <v>4.0993000000000004</v>
      </c>
      <c r="E4298"/>
    </row>
    <row r="4299" spans="1:5">
      <c r="A4299" s="18">
        <v>42767</v>
      </c>
      <c r="B4299" s="2">
        <v>4.0625</v>
      </c>
      <c r="C4299" s="3">
        <v>4.1081000000000003</v>
      </c>
      <c r="E4299"/>
    </row>
    <row r="4300" spans="1:5">
      <c r="A4300" s="18">
        <v>42768</v>
      </c>
      <c r="B4300" s="2">
        <v>4.0465</v>
      </c>
      <c r="C4300" s="3">
        <v>4.0971000000000002</v>
      </c>
      <c r="E4300"/>
    </row>
    <row r="4301" spans="1:5">
      <c r="A4301" s="18">
        <v>42769</v>
      </c>
      <c r="B4301" s="2">
        <v>4.0307000000000004</v>
      </c>
      <c r="C4301" s="3">
        <v>4.0875000000000004</v>
      </c>
      <c r="E4301"/>
    </row>
    <row r="4302" spans="1:5">
      <c r="A4302" s="18">
        <v>42772</v>
      </c>
      <c r="B4302" s="2">
        <v>4.0191999999999997</v>
      </c>
      <c r="C4302" s="3">
        <v>4.0716000000000001</v>
      </c>
      <c r="E4302"/>
    </row>
    <row r="4303" spans="1:5">
      <c r="A4303" s="18">
        <v>42773</v>
      </c>
      <c r="B4303" s="2">
        <v>4.0084</v>
      </c>
      <c r="C4303" s="3">
        <v>4.0575000000000001</v>
      </c>
      <c r="E4303"/>
    </row>
    <row r="4304" spans="1:5">
      <c r="A4304" s="18">
        <v>42774</v>
      </c>
      <c r="B4304" s="2">
        <v>4.0270999999999999</v>
      </c>
      <c r="C4304" s="3">
        <v>4.0553999999999997</v>
      </c>
      <c r="E4304"/>
    </row>
    <row r="4305" spans="1:5">
      <c r="A4305" s="18">
        <v>42775</v>
      </c>
      <c r="B4305" s="2">
        <v>4.0521000000000003</v>
      </c>
      <c r="C4305" s="3">
        <v>4.0724999999999998</v>
      </c>
      <c r="E4305"/>
    </row>
    <row r="4306" spans="1:5">
      <c r="A4306" s="18">
        <v>42776</v>
      </c>
      <c r="B4306" s="2">
        <v>4.0533000000000001</v>
      </c>
      <c r="C4306" s="3">
        <v>4.0970000000000004</v>
      </c>
      <c r="E4306"/>
    </row>
    <row r="4307" spans="1:5">
      <c r="A4307" s="18">
        <v>42779</v>
      </c>
      <c r="B4307" s="2">
        <v>4.0321999999999996</v>
      </c>
      <c r="C4307" s="3">
        <v>4.0921000000000003</v>
      </c>
      <c r="E4307"/>
    </row>
    <row r="4308" spans="1:5">
      <c r="A4308" s="18">
        <v>42780</v>
      </c>
      <c r="B4308" s="2">
        <v>4.0385</v>
      </c>
      <c r="C4308" s="3">
        <v>4.0594999999999999</v>
      </c>
      <c r="E4308"/>
    </row>
    <row r="4309" spans="1:5">
      <c r="A4309" s="18">
        <v>42781</v>
      </c>
      <c r="B4309" s="2">
        <v>4.0339999999999998</v>
      </c>
      <c r="C4309" s="3">
        <v>4.0871000000000004</v>
      </c>
      <c r="E4309"/>
    </row>
    <row r="4310" spans="1:5">
      <c r="A4310" s="18">
        <v>42782</v>
      </c>
      <c r="B4310" s="2">
        <v>4.0419999999999998</v>
      </c>
      <c r="C4310" s="3">
        <v>4.0782999999999996</v>
      </c>
      <c r="E4310"/>
    </row>
    <row r="4311" spans="1:5">
      <c r="A4311" s="18">
        <v>42783</v>
      </c>
      <c r="B4311" s="2">
        <v>4.0515999999999996</v>
      </c>
      <c r="C4311" s="3">
        <v>4.0834999999999999</v>
      </c>
      <c r="E4311"/>
    </row>
    <row r="4312" spans="1:5">
      <c r="A4312" s="18">
        <v>42786</v>
      </c>
      <c r="B4312" s="2">
        <v>4.0711000000000004</v>
      </c>
      <c r="C4312" s="3">
        <v>4.0970000000000004</v>
      </c>
      <c r="E4312"/>
    </row>
    <row r="4313" spans="1:5">
      <c r="A4313" s="18">
        <v>42787</v>
      </c>
      <c r="B4313" s="2">
        <v>4.0564</v>
      </c>
      <c r="C4313" s="3">
        <v>4.1100000000000003</v>
      </c>
      <c r="E4313"/>
    </row>
    <row r="4314" spans="1:5">
      <c r="A4314" s="18">
        <v>42788</v>
      </c>
      <c r="B4314" s="2">
        <v>4.0560999999999998</v>
      </c>
      <c r="C4314" s="3">
        <v>4.0983000000000001</v>
      </c>
      <c r="E4314"/>
    </row>
    <row r="4315" spans="1:5">
      <c r="A4315" s="18">
        <v>42789</v>
      </c>
      <c r="B4315" s="2">
        <v>4.0374999999999996</v>
      </c>
      <c r="C4315" s="3">
        <v>4.0914999999999999</v>
      </c>
      <c r="E4315"/>
    </row>
    <row r="4316" spans="1:5">
      <c r="A4316" s="18">
        <v>42790</v>
      </c>
      <c r="B4316" s="2">
        <v>4.0411000000000001</v>
      </c>
      <c r="C4316" s="3">
        <v>4.0838999999999999</v>
      </c>
      <c r="E4316"/>
    </row>
    <row r="4317" spans="1:5">
      <c r="A4317" s="18">
        <v>42793</v>
      </c>
      <c r="B4317" s="2">
        <v>4.0476999999999999</v>
      </c>
      <c r="C4317" s="3">
        <v>4.0772000000000004</v>
      </c>
      <c r="E4317"/>
    </row>
    <row r="4318" spans="1:5">
      <c r="A4318" s="18">
        <v>42794</v>
      </c>
      <c r="B4318" s="2">
        <v>4.0473999999999997</v>
      </c>
      <c r="C4318" s="3">
        <v>4.0873999999999997</v>
      </c>
      <c r="E4318"/>
    </row>
    <row r="4319" spans="1:5">
      <c r="A4319" s="18">
        <v>42795</v>
      </c>
      <c r="B4319" s="2">
        <v>4.0534999999999997</v>
      </c>
      <c r="C4319" s="3">
        <v>4.0808999999999997</v>
      </c>
      <c r="E4319"/>
    </row>
    <row r="4320" spans="1:5">
      <c r="A4320" s="18">
        <v>42796</v>
      </c>
      <c r="B4320" s="2">
        <v>4.0387000000000004</v>
      </c>
      <c r="C4320" s="3">
        <v>4.0922999999999998</v>
      </c>
      <c r="E4320"/>
    </row>
    <row r="4321" spans="1:5">
      <c r="A4321" s="18">
        <v>42797</v>
      </c>
      <c r="B4321" s="2">
        <v>4.0313999999999997</v>
      </c>
      <c r="C4321" s="3">
        <v>4.0746000000000002</v>
      </c>
      <c r="E4321"/>
    </row>
    <row r="4322" spans="1:5">
      <c r="A4322" s="18">
        <v>42800</v>
      </c>
      <c r="B4322" s="2">
        <v>4.0412999999999997</v>
      </c>
      <c r="C4322" s="3">
        <v>4.0819000000000001</v>
      </c>
      <c r="E4322"/>
    </row>
    <row r="4323" spans="1:5">
      <c r="A4323" s="18">
        <v>42801</v>
      </c>
      <c r="B4323" s="2">
        <v>4.0289999999999999</v>
      </c>
      <c r="C4323" s="3">
        <v>4.0697999999999999</v>
      </c>
      <c r="E4323"/>
    </row>
    <row r="4324" spans="1:5">
      <c r="A4324" s="18">
        <v>42802</v>
      </c>
      <c r="B4324" s="2">
        <v>4.0209999999999999</v>
      </c>
      <c r="C4324" s="3">
        <v>4.0679999999999996</v>
      </c>
      <c r="E4324"/>
    </row>
    <row r="4325" spans="1:5">
      <c r="A4325" s="18">
        <v>42803</v>
      </c>
      <c r="B4325" s="2">
        <v>4.0296000000000003</v>
      </c>
      <c r="C4325" s="3">
        <v>4.0515999999999996</v>
      </c>
      <c r="E4325"/>
    </row>
    <row r="4326" spans="1:5">
      <c r="A4326" s="18">
        <v>42804</v>
      </c>
      <c r="B4326" s="2">
        <v>4.0251999999999999</v>
      </c>
      <c r="C4326" s="3">
        <v>4.0636999999999999</v>
      </c>
      <c r="E4326"/>
    </row>
    <row r="4327" spans="1:5">
      <c r="A4327" s="18">
        <v>42807</v>
      </c>
      <c r="B4327" s="2">
        <v>4.0281000000000002</v>
      </c>
      <c r="C4327" s="3">
        <v>4.0643000000000002</v>
      </c>
      <c r="E4327"/>
    </row>
    <row r="4328" spans="1:5">
      <c r="A4328" s="18">
        <v>42808</v>
      </c>
      <c r="B4328" s="2">
        <v>4.0449000000000002</v>
      </c>
      <c r="C4328" s="3">
        <v>4.0622999999999996</v>
      </c>
      <c r="E4328"/>
    </row>
    <row r="4329" spans="1:5">
      <c r="A4329" s="18">
        <v>42809</v>
      </c>
      <c r="B4329" s="2">
        <v>4.0366</v>
      </c>
      <c r="C4329" s="3">
        <v>4.0814000000000004</v>
      </c>
      <c r="E4329"/>
    </row>
    <row r="4330" spans="1:5">
      <c r="A4330" s="18">
        <v>42810</v>
      </c>
      <c r="B4330" s="2">
        <v>4.0309999999999997</v>
      </c>
      <c r="C4330" s="3">
        <v>4.0715000000000003</v>
      </c>
      <c r="E4330"/>
    </row>
    <row r="4331" spans="1:5">
      <c r="A4331" s="18">
        <v>42811</v>
      </c>
      <c r="B4331" s="2">
        <v>4.032</v>
      </c>
      <c r="C4331" s="3">
        <v>4.0708000000000002</v>
      </c>
      <c r="E4331"/>
    </row>
    <row r="4332" spans="1:5">
      <c r="A4332" s="18">
        <v>42814</v>
      </c>
      <c r="B4332" s="2">
        <v>4.0122</v>
      </c>
      <c r="C4332" s="3">
        <v>4.0578000000000003</v>
      </c>
      <c r="E4332"/>
    </row>
    <row r="4333" spans="1:5">
      <c r="A4333" s="18">
        <v>42815</v>
      </c>
      <c r="B4333" s="2">
        <v>3.9876</v>
      </c>
      <c r="C4333" s="3">
        <v>4.0416999999999996</v>
      </c>
      <c r="E4333"/>
    </row>
    <row r="4334" spans="1:5">
      <c r="A4334" s="18">
        <v>42816</v>
      </c>
      <c r="B4334" s="2">
        <v>3.9670000000000001</v>
      </c>
      <c r="C4334" s="3">
        <v>4.0308000000000002</v>
      </c>
      <c r="E4334"/>
    </row>
    <row r="4335" spans="1:5">
      <c r="A4335" s="18">
        <v>42817</v>
      </c>
      <c r="B4335" s="2">
        <v>4.0000999999999998</v>
      </c>
      <c r="C4335" s="3">
        <v>4.0148000000000001</v>
      </c>
      <c r="E4335"/>
    </row>
    <row r="4336" spans="1:5">
      <c r="A4336" s="18">
        <v>42818</v>
      </c>
      <c r="B4336" s="2">
        <v>3.9922</v>
      </c>
      <c r="C4336" s="3">
        <v>4.0419</v>
      </c>
      <c r="E4336"/>
    </row>
    <row r="4337" spans="1:5">
      <c r="A4337" s="18">
        <v>42821</v>
      </c>
      <c r="B4337" s="2">
        <v>3.9839000000000002</v>
      </c>
      <c r="C4337" s="3">
        <v>4.0273000000000003</v>
      </c>
      <c r="E4337"/>
    </row>
    <row r="4338" spans="1:5">
      <c r="A4338" s="18">
        <v>42822</v>
      </c>
      <c r="B4338" s="2">
        <v>3.9843000000000002</v>
      </c>
      <c r="C4338" s="3">
        <v>4.0235000000000003</v>
      </c>
      <c r="E4338"/>
    </row>
    <row r="4339" spans="1:5">
      <c r="A4339" s="18">
        <v>42823</v>
      </c>
      <c r="B4339" s="2">
        <v>3.9729999999999999</v>
      </c>
      <c r="C4339" s="3">
        <v>4.0194999999999999</v>
      </c>
      <c r="E4339"/>
    </row>
    <row r="4340" spans="1:5">
      <c r="A4340" s="18">
        <v>42824</v>
      </c>
      <c r="B4340" s="2">
        <v>3.9542999999999999</v>
      </c>
      <c r="C4340" s="3">
        <v>4.0061999999999998</v>
      </c>
      <c r="E4340"/>
    </row>
    <row r="4341" spans="1:5">
      <c r="A4341" s="18">
        <v>42825</v>
      </c>
      <c r="B4341" s="2">
        <v>3.9538000000000002</v>
      </c>
      <c r="C4341" s="3">
        <v>3.9927000000000001</v>
      </c>
      <c r="E4341"/>
    </row>
    <row r="4342" spans="1:5">
      <c r="A4342" s="18">
        <v>42828</v>
      </c>
      <c r="B4342" s="2">
        <v>3.9460999999999999</v>
      </c>
      <c r="C4342" s="3">
        <v>3.9823</v>
      </c>
      <c r="E4342"/>
    </row>
    <row r="4343" spans="1:5">
      <c r="A4343" s="18">
        <v>42829</v>
      </c>
      <c r="B4343" s="2">
        <v>3.9597000000000002</v>
      </c>
      <c r="C4343" s="3">
        <v>3.9990999999999999</v>
      </c>
      <c r="E4343"/>
    </row>
    <row r="4344" spans="1:5">
      <c r="A4344" s="18">
        <v>42830</v>
      </c>
      <c r="B4344" s="2">
        <v>3.9803999999999999</v>
      </c>
      <c r="C4344" s="3">
        <v>4.0118</v>
      </c>
      <c r="E4344"/>
    </row>
    <row r="4345" spans="1:5">
      <c r="A4345" s="18">
        <v>42831</v>
      </c>
      <c r="B4345" s="2">
        <v>3.9683999999999999</v>
      </c>
      <c r="C4345" s="3">
        <v>4.0216000000000003</v>
      </c>
      <c r="E4345"/>
    </row>
    <row r="4346" spans="1:5">
      <c r="A4346" s="18">
        <v>42832</v>
      </c>
      <c r="B4346" s="2">
        <v>3.9575</v>
      </c>
      <c r="C4346" s="3">
        <v>3.9943</v>
      </c>
      <c r="E4346"/>
    </row>
    <row r="4347" spans="1:5">
      <c r="A4347" s="18">
        <v>42836</v>
      </c>
      <c r="B4347" s="2">
        <v>3.9519000000000002</v>
      </c>
      <c r="C4347" s="3">
        <v>3.9889999999999999</v>
      </c>
      <c r="E4347"/>
    </row>
    <row r="4348" spans="1:5">
      <c r="A4348" s="18">
        <v>42837</v>
      </c>
      <c r="B4348" s="2">
        <v>3.9590999999999998</v>
      </c>
      <c r="C4348" s="3">
        <v>3.9906999999999999</v>
      </c>
      <c r="E4348"/>
    </row>
    <row r="4349" spans="1:5">
      <c r="A4349" s="18">
        <v>42838</v>
      </c>
      <c r="B4349" s="2">
        <v>3.972</v>
      </c>
      <c r="C4349" s="3">
        <v>4.0019</v>
      </c>
      <c r="E4349"/>
    </row>
    <row r="4350" spans="1:5">
      <c r="A4350" s="18">
        <v>42843</v>
      </c>
      <c r="B4350" s="2">
        <v>3.9773999999999998</v>
      </c>
      <c r="C4350" s="3">
        <v>4.0057999999999998</v>
      </c>
      <c r="E4350"/>
    </row>
    <row r="4351" spans="1:5">
      <c r="A4351" s="18">
        <v>42844</v>
      </c>
      <c r="B4351" s="2">
        <v>3.9729999999999999</v>
      </c>
      <c r="C4351" s="3">
        <v>4.0163000000000002</v>
      </c>
      <c r="E4351"/>
    </row>
    <row r="4352" spans="1:5">
      <c r="A4352" s="18">
        <v>42845</v>
      </c>
      <c r="B4352" s="2">
        <v>3.9723999999999999</v>
      </c>
      <c r="C4352" s="3">
        <v>4.0153999999999996</v>
      </c>
      <c r="E4352"/>
    </row>
    <row r="4353" spans="1:5">
      <c r="A4353" s="18">
        <v>42846</v>
      </c>
      <c r="B4353" s="2">
        <v>3.9687999999999999</v>
      </c>
      <c r="C4353" s="3">
        <v>4.0148999999999999</v>
      </c>
      <c r="E4353"/>
    </row>
    <row r="4354" spans="1:5">
      <c r="A4354" s="18">
        <v>42849</v>
      </c>
      <c r="B4354" s="2">
        <v>3.9668999999999999</v>
      </c>
      <c r="C4354" s="3">
        <v>4.0010000000000003</v>
      </c>
      <c r="E4354"/>
    </row>
    <row r="4355" spans="1:5">
      <c r="A4355" s="18">
        <v>42850</v>
      </c>
      <c r="B4355" s="2">
        <v>3.9788000000000001</v>
      </c>
      <c r="C4355" s="3">
        <v>4.0111999999999997</v>
      </c>
      <c r="E4355"/>
    </row>
    <row r="4356" spans="1:5">
      <c r="A4356" s="18">
        <v>42851</v>
      </c>
      <c r="B4356" s="2">
        <v>3.9921000000000002</v>
      </c>
      <c r="C4356" s="3">
        <v>4.0194000000000001</v>
      </c>
      <c r="E4356"/>
    </row>
    <row r="4357" spans="1:5">
      <c r="A4357" s="18">
        <v>42852</v>
      </c>
      <c r="B4357" s="2">
        <v>3.9266999999999999</v>
      </c>
      <c r="C4357" s="3">
        <v>4.0472999999999999</v>
      </c>
      <c r="E4357"/>
    </row>
    <row r="4358" spans="1:5">
      <c r="A4358" s="18">
        <v>42853</v>
      </c>
      <c r="B4358" s="2">
        <v>3.9091999999999998</v>
      </c>
      <c r="C4358" s="39">
        <v>3.9618000000000002</v>
      </c>
      <c r="E4358"/>
    </row>
    <row r="4359" spans="1:5">
      <c r="A4359" s="18">
        <v>42857</v>
      </c>
      <c r="B4359" s="2">
        <v>3.8982000000000001</v>
      </c>
      <c r="C4359" s="39">
        <v>3.9355000000000002</v>
      </c>
      <c r="E4359"/>
    </row>
    <row r="4360" spans="1:5">
      <c r="A4360" s="18">
        <v>42858</v>
      </c>
      <c r="B4360" s="39">
        <v>3.9056000000000002</v>
      </c>
      <c r="C4360" s="39">
        <v>3.9443999999999999</v>
      </c>
      <c r="E4360"/>
    </row>
    <row r="4361" spans="1:5">
      <c r="A4361" s="18">
        <v>42859</v>
      </c>
      <c r="B4361" s="39">
        <v>3.8950999999999998</v>
      </c>
      <c r="C4361" s="39">
        <v>3.9428999999999998</v>
      </c>
      <c r="E4361"/>
    </row>
    <row r="4362" spans="1:5">
      <c r="A4362" s="18">
        <v>42860</v>
      </c>
      <c r="B4362" s="39">
        <v>3.8883999999999999</v>
      </c>
      <c r="C4362" s="39">
        <v>3.9359000000000002</v>
      </c>
      <c r="E4362"/>
    </row>
    <row r="4363" spans="1:5">
      <c r="A4363" s="18">
        <v>42863</v>
      </c>
      <c r="B4363" s="39">
        <v>3.8914</v>
      </c>
      <c r="C4363" s="39">
        <v>3.9197000000000002</v>
      </c>
      <c r="E4363"/>
    </row>
    <row r="4364" spans="1:5">
      <c r="A4364" s="18">
        <v>42864</v>
      </c>
      <c r="B4364" s="39">
        <v>3.8927999999999998</v>
      </c>
      <c r="C4364" s="39">
        <v>3.9318</v>
      </c>
      <c r="E4364"/>
    </row>
    <row r="4365" spans="1:5">
      <c r="A4365" s="18">
        <v>42865</v>
      </c>
      <c r="B4365" s="39">
        <v>3.8734000000000002</v>
      </c>
      <c r="C4365" s="39">
        <v>3.9256000000000002</v>
      </c>
      <c r="E4365"/>
    </row>
    <row r="4366" spans="1:5">
      <c r="A4366" s="18">
        <v>42866</v>
      </c>
      <c r="B4366" s="39">
        <v>3.8713000000000002</v>
      </c>
      <c r="C4366" s="39">
        <v>3.8967999999999998</v>
      </c>
      <c r="E4366"/>
    </row>
    <row r="4367" spans="1:5">
      <c r="A4367" s="18">
        <v>42867</v>
      </c>
      <c r="B4367" s="39">
        <v>3.8523999999999998</v>
      </c>
      <c r="C4367" s="39">
        <v>3.9060999999999999</v>
      </c>
      <c r="E4367"/>
    </row>
    <row r="4368" spans="1:5">
      <c r="A4368" s="18">
        <v>42870</v>
      </c>
      <c r="B4368" s="39">
        <v>3.8445999999999998</v>
      </c>
      <c r="C4368" s="3">
        <v>3.8932000000000002</v>
      </c>
      <c r="E4368"/>
    </row>
    <row r="4369" spans="1:5">
      <c r="A4369" s="18">
        <v>42871</v>
      </c>
      <c r="B4369" s="39">
        <v>3.8534000000000002</v>
      </c>
      <c r="C4369" s="3">
        <v>3.8915000000000002</v>
      </c>
      <c r="E4369"/>
    </row>
    <row r="4370" spans="1:5">
      <c r="A4370" s="18">
        <v>42872</v>
      </c>
      <c r="B4370" s="39">
        <v>3.8498000000000001</v>
      </c>
      <c r="C4370" s="3">
        <v>3.8805999999999998</v>
      </c>
      <c r="E4370"/>
    </row>
    <row r="4371" spans="1:5">
      <c r="A4371" s="18">
        <v>42873</v>
      </c>
      <c r="B4371" s="39">
        <v>3.8296000000000001</v>
      </c>
      <c r="C4371" s="3">
        <v>3.8778000000000001</v>
      </c>
      <c r="E4371"/>
    </row>
    <row r="4372" spans="1:5">
      <c r="A4372" s="18">
        <v>42874</v>
      </c>
      <c r="B4372" s="39">
        <v>3.839</v>
      </c>
      <c r="C4372" s="3">
        <v>3.8679999999999999</v>
      </c>
      <c r="E4372"/>
    </row>
    <row r="4373" spans="1:5">
      <c r="A4373" s="18">
        <v>42877</v>
      </c>
      <c r="B4373" s="39">
        <v>3.8677999999999999</v>
      </c>
      <c r="C4373" s="3">
        <v>3.8793000000000002</v>
      </c>
      <c r="E4373"/>
    </row>
    <row r="4374" spans="1:5">
      <c r="A4374" s="18">
        <v>42878</v>
      </c>
      <c r="B4374" s="39">
        <v>3.8593999999999999</v>
      </c>
      <c r="C4374" s="3">
        <v>3.9171</v>
      </c>
      <c r="E4374"/>
    </row>
    <row r="4375" spans="1:5">
      <c r="A4375" s="18">
        <v>42879</v>
      </c>
      <c r="B4375" s="39">
        <v>3.8502000000000001</v>
      </c>
      <c r="C4375" s="3">
        <v>3.8879000000000001</v>
      </c>
      <c r="E4375"/>
    </row>
    <row r="4376" spans="1:5">
      <c r="A4376" s="18">
        <v>42880</v>
      </c>
      <c r="B4376" s="39">
        <v>3.8448000000000002</v>
      </c>
      <c r="C4376" s="3">
        <v>3.8858999999999999</v>
      </c>
      <c r="E4376"/>
    </row>
    <row r="4377" spans="1:5">
      <c r="A4377" s="18">
        <v>42881</v>
      </c>
      <c r="B4377" s="39">
        <v>3.8471000000000002</v>
      </c>
      <c r="C4377" s="3">
        <v>3.8868</v>
      </c>
      <c r="E4377"/>
    </row>
    <row r="4378" spans="1:5">
      <c r="A4378" s="18">
        <v>42885</v>
      </c>
      <c r="B4378" s="39">
        <v>3.8289</v>
      </c>
      <c r="C4378" s="3">
        <v>3.8660999999999999</v>
      </c>
      <c r="E4378"/>
    </row>
    <row r="4379" spans="1:5">
      <c r="A4379" s="18">
        <v>42886</v>
      </c>
      <c r="B4379" s="39">
        <v>3.8380999999999998</v>
      </c>
      <c r="C4379" s="3">
        <v>3.8691</v>
      </c>
      <c r="E4379"/>
    </row>
    <row r="4380" spans="1:5">
      <c r="A4380" s="18">
        <v>42887</v>
      </c>
      <c r="B4380" s="39">
        <v>3.8372999999999999</v>
      </c>
      <c r="C4380" s="3">
        <v>3.8767</v>
      </c>
      <c r="E4380"/>
    </row>
    <row r="4381" spans="1:5">
      <c r="A4381" s="18">
        <v>42888</v>
      </c>
      <c r="B4381" s="39">
        <v>3.8325999999999998</v>
      </c>
      <c r="C4381" s="3">
        <v>3.8757000000000001</v>
      </c>
      <c r="E4381"/>
    </row>
    <row r="4382" spans="1:5">
      <c r="A4382" s="18">
        <v>42891</v>
      </c>
      <c r="B4382" s="39">
        <v>3.8338000000000001</v>
      </c>
      <c r="C4382" s="3">
        <v>3.8639999999999999</v>
      </c>
      <c r="E4382"/>
    </row>
    <row r="4383" spans="1:5">
      <c r="A4383" s="18">
        <v>42892</v>
      </c>
      <c r="B4383" s="39">
        <v>3.8378000000000001</v>
      </c>
      <c r="C4383" s="3">
        <v>3.8700999999999999</v>
      </c>
      <c r="E4383"/>
    </row>
    <row r="4384" spans="1:5">
      <c r="A4384" s="18">
        <v>42893</v>
      </c>
      <c r="B4384" s="39">
        <v>3.8443000000000001</v>
      </c>
      <c r="C4384" s="3">
        <v>3.887</v>
      </c>
      <c r="E4384"/>
    </row>
    <row r="4385" spans="1:5">
      <c r="A4385" s="18">
        <v>42894</v>
      </c>
      <c r="B4385" s="39">
        <v>3.8471000000000002</v>
      </c>
      <c r="C4385" s="3">
        <v>3.8864000000000001</v>
      </c>
      <c r="E4385"/>
    </row>
    <row r="4386" spans="1:5">
      <c r="A4386" s="18">
        <v>42895</v>
      </c>
      <c r="B4386" s="39">
        <v>3.8620000000000001</v>
      </c>
      <c r="C4386" s="3">
        <v>3.8984999999999999</v>
      </c>
      <c r="E4386"/>
    </row>
    <row r="4387" spans="1:5">
      <c r="A4387" s="18">
        <v>42898</v>
      </c>
      <c r="B4387" s="39">
        <v>3.8662000000000001</v>
      </c>
      <c r="C4387" s="3">
        <v>3.9</v>
      </c>
      <c r="E4387"/>
    </row>
    <row r="4388" spans="1:5">
      <c r="A4388" s="18">
        <v>42899</v>
      </c>
      <c r="B4388" s="39">
        <v>3.8693</v>
      </c>
      <c r="C4388" s="3">
        <v>3.9066999999999998</v>
      </c>
      <c r="E4388"/>
    </row>
    <row r="4389" spans="1:5">
      <c r="A4389" s="18">
        <v>42900</v>
      </c>
      <c r="B4389" s="39">
        <v>3.8565999999999998</v>
      </c>
      <c r="C4389" s="3">
        <v>3.9073000000000002</v>
      </c>
      <c r="E4389"/>
    </row>
    <row r="4390" spans="1:5">
      <c r="A4390" s="18">
        <v>42901</v>
      </c>
      <c r="B4390" s="39">
        <v>3.8612000000000002</v>
      </c>
      <c r="C4390" s="3">
        <v>3.8980999999999999</v>
      </c>
      <c r="E4390"/>
    </row>
    <row r="4391" spans="1:5">
      <c r="A4391" s="18">
        <v>42902</v>
      </c>
      <c r="B4391" s="39">
        <v>3.8666999999999998</v>
      </c>
      <c r="C4391" s="3">
        <v>3.9024999999999999</v>
      </c>
      <c r="E4391"/>
    </row>
    <row r="4392" spans="1:5">
      <c r="A4392" s="18">
        <v>42905</v>
      </c>
      <c r="B4392" s="39">
        <v>3.8702000000000001</v>
      </c>
      <c r="C4392" s="3">
        <v>3.9058000000000002</v>
      </c>
      <c r="E4392"/>
    </row>
    <row r="4393" spans="1:5">
      <c r="A4393" s="18">
        <v>42906</v>
      </c>
      <c r="B4393" s="39">
        <v>3.8771</v>
      </c>
      <c r="C4393" s="3">
        <v>3.8910999999999998</v>
      </c>
      <c r="E4393"/>
    </row>
    <row r="4394" spans="1:5">
      <c r="A4394" s="18">
        <v>42907</v>
      </c>
      <c r="B4394" s="39">
        <v>3.8711000000000002</v>
      </c>
      <c r="C4394" s="3">
        <v>3.9159000000000002</v>
      </c>
      <c r="E4394"/>
    </row>
    <row r="4395" spans="1:5">
      <c r="A4395" s="18">
        <v>42908</v>
      </c>
      <c r="B4395" s="39">
        <v>3.8864999999999998</v>
      </c>
      <c r="C4395" s="3">
        <v>3.9171</v>
      </c>
      <c r="E4395"/>
    </row>
    <row r="4396" spans="1:5">
      <c r="A4396" s="18">
        <v>42909</v>
      </c>
      <c r="B4396" s="39">
        <v>3.9104000000000001</v>
      </c>
      <c r="C4396" s="3">
        <v>3.9276</v>
      </c>
      <c r="E4396"/>
    </row>
    <row r="4397" spans="1:5">
      <c r="A4397" s="18">
        <v>42912</v>
      </c>
      <c r="B4397" s="39">
        <v>3.9049999999999998</v>
      </c>
      <c r="C4397" s="3">
        <v>3.9430999999999998</v>
      </c>
      <c r="E4397"/>
    </row>
    <row r="4398" spans="1:5">
      <c r="A4398" s="18">
        <v>42913</v>
      </c>
      <c r="B4398" s="39">
        <v>3.8976999999999999</v>
      </c>
      <c r="C4398" s="3">
        <v>3.9510999999999998</v>
      </c>
      <c r="E4398"/>
    </row>
    <row r="4399" spans="1:5">
      <c r="A4399" s="18">
        <v>42914</v>
      </c>
      <c r="B4399" s="39">
        <v>3.8773</v>
      </c>
      <c r="C4399" s="3">
        <v>3.9350000000000001</v>
      </c>
      <c r="E4399"/>
    </row>
    <row r="4400" spans="1:5">
      <c r="A4400" s="18">
        <v>42915</v>
      </c>
      <c r="B4400" s="39">
        <v>3.8719000000000001</v>
      </c>
      <c r="C4400" s="3">
        <v>3.9066999999999998</v>
      </c>
      <c r="E4400"/>
    </row>
    <row r="4401" spans="1:5">
      <c r="A4401" s="18">
        <v>42916</v>
      </c>
      <c r="B4401" s="39">
        <v>3.8782000000000001</v>
      </c>
      <c r="C4401" s="3">
        <v>3.9167000000000001</v>
      </c>
      <c r="E4401"/>
    </row>
    <row r="4402" spans="1:5">
      <c r="A4402" s="18">
        <v>42919</v>
      </c>
      <c r="B4402" s="39">
        <v>3.8791000000000002</v>
      </c>
      <c r="C4402" s="3">
        <v>3.9237000000000002</v>
      </c>
      <c r="E4402"/>
    </row>
    <row r="4403" spans="1:5">
      <c r="A4403" s="18">
        <v>42920</v>
      </c>
      <c r="B4403" s="39">
        <v>3.8666999999999998</v>
      </c>
      <c r="C4403" s="3">
        <v>3.9188000000000001</v>
      </c>
      <c r="E4403"/>
    </row>
    <row r="4404" spans="1:5">
      <c r="A4404" s="18">
        <v>42921</v>
      </c>
      <c r="B4404" s="39">
        <v>3.8734999999999999</v>
      </c>
      <c r="C4404" s="3">
        <v>3.9056999999999999</v>
      </c>
      <c r="E4404"/>
    </row>
    <row r="4405" spans="1:5">
      <c r="A4405" s="18">
        <v>42922</v>
      </c>
      <c r="B4405" s="39">
        <v>3.8752</v>
      </c>
      <c r="C4405" s="3">
        <v>3.9127000000000001</v>
      </c>
      <c r="E4405"/>
    </row>
    <row r="4406" spans="1:5">
      <c r="A4406" s="18">
        <v>42923</v>
      </c>
      <c r="B4406" s="39">
        <v>3.8780000000000001</v>
      </c>
      <c r="C4406" s="3">
        <v>3.9146999999999998</v>
      </c>
      <c r="E4406"/>
    </row>
    <row r="4407" spans="1:5">
      <c r="A4407" s="18">
        <v>42926</v>
      </c>
      <c r="B4407" s="39">
        <v>3.8687999999999998</v>
      </c>
      <c r="C4407" s="3">
        <v>3.9146000000000001</v>
      </c>
      <c r="E4407"/>
    </row>
    <row r="4408" spans="1:5">
      <c r="A4408" s="18">
        <v>42927</v>
      </c>
      <c r="B4408" s="39">
        <v>3.8525</v>
      </c>
      <c r="C4408" s="3">
        <v>3.9066000000000001</v>
      </c>
      <c r="E4408"/>
    </row>
    <row r="4409" spans="1:5">
      <c r="A4409" s="18">
        <v>42928</v>
      </c>
      <c r="B4409" s="39">
        <v>3.8521000000000001</v>
      </c>
      <c r="C4409" s="3">
        <v>3.8946999999999998</v>
      </c>
      <c r="E4409"/>
    </row>
    <row r="4410" spans="1:5">
      <c r="A4410" s="18">
        <v>42929</v>
      </c>
      <c r="B4410" s="39">
        <v>3.8445999999999998</v>
      </c>
      <c r="C4410" s="3">
        <v>3.8828</v>
      </c>
      <c r="E4410"/>
    </row>
    <row r="4411" spans="1:5">
      <c r="A4411" s="18">
        <v>42930</v>
      </c>
      <c r="B4411" s="39">
        <v>3.8441999999999998</v>
      </c>
      <c r="C4411" s="3">
        <v>3.8832</v>
      </c>
      <c r="E4411"/>
    </row>
    <row r="4412" spans="1:5">
      <c r="A4412" s="18">
        <v>42933</v>
      </c>
      <c r="B4412" s="39">
        <v>3.8515000000000001</v>
      </c>
      <c r="C4412" s="3">
        <v>3.8837000000000002</v>
      </c>
      <c r="E4412"/>
    </row>
    <row r="4413" spans="1:5">
      <c r="A4413" s="18">
        <v>42934</v>
      </c>
      <c r="B4413" s="39">
        <v>3.8161999999999998</v>
      </c>
      <c r="C4413" s="3">
        <v>3.8761000000000001</v>
      </c>
      <c r="E4413"/>
    </row>
    <row r="4414" spans="1:5">
      <c r="A4414" s="18">
        <v>42935</v>
      </c>
      <c r="B4414" s="39">
        <v>3.8148</v>
      </c>
      <c r="C4414" s="3">
        <v>3.85</v>
      </c>
      <c r="E4414"/>
    </row>
    <row r="4415" spans="1:5">
      <c r="A4415" s="18">
        <v>42936</v>
      </c>
      <c r="B4415" s="39">
        <v>3.8088000000000002</v>
      </c>
      <c r="C4415" s="3">
        <v>3.8544</v>
      </c>
      <c r="E4415"/>
    </row>
    <row r="4416" spans="1:5">
      <c r="A4416" s="18">
        <v>42937</v>
      </c>
      <c r="B4416" s="39">
        <v>3.8256000000000001</v>
      </c>
      <c r="C4416" s="3">
        <v>3.8445999999999998</v>
      </c>
      <c r="E4416"/>
    </row>
    <row r="4417" spans="1:5">
      <c r="A4417" s="18">
        <v>42940</v>
      </c>
      <c r="B4417" s="39">
        <v>3.8275999999999999</v>
      </c>
      <c r="C4417" s="3">
        <v>3.8704000000000001</v>
      </c>
      <c r="E4417"/>
    </row>
    <row r="4418" spans="1:5">
      <c r="A4418" s="18">
        <v>42941</v>
      </c>
      <c r="B4418" s="39">
        <v>3.8195000000000001</v>
      </c>
      <c r="C4418" s="3">
        <v>3.8420999999999998</v>
      </c>
      <c r="E4418"/>
    </row>
    <row r="4419" spans="1:5">
      <c r="A4419" s="18">
        <v>42942</v>
      </c>
      <c r="B4419" s="39">
        <v>3.8489</v>
      </c>
      <c r="C4419" s="3">
        <v>3.8860999999999999</v>
      </c>
      <c r="E4419"/>
    </row>
    <row r="4420" spans="1:5">
      <c r="A4420" s="18">
        <v>42943</v>
      </c>
      <c r="B4420" s="39">
        <v>3.8548</v>
      </c>
      <c r="C4420" s="3">
        <v>3.8925999999999998</v>
      </c>
      <c r="E4420"/>
    </row>
    <row r="4421" spans="1:5">
      <c r="A4421" s="18">
        <v>42944</v>
      </c>
      <c r="B4421" s="39">
        <v>3.8403999999999998</v>
      </c>
      <c r="C4421" s="3">
        <v>3.8803000000000001</v>
      </c>
      <c r="E4421"/>
    </row>
    <row r="4422" spans="1:5">
      <c r="A4422" s="18">
        <v>42947</v>
      </c>
      <c r="B4422" s="39">
        <v>3.8115999999999999</v>
      </c>
      <c r="C4422" s="3">
        <v>3.8549000000000002</v>
      </c>
      <c r="E4422"/>
    </row>
    <row r="4423" spans="1:5">
      <c r="A4423" s="18">
        <v>42948</v>
      </c>
      <c r="B4423" s="39">
        <v>3.7490000000000001</v>
      </c>
      <c r="C4423" s="3">
        <v>3.8262999999999998</v>
      </c>
      <c r="E4423"/>
    </row>
    <row r="4424" spans="1:5">
      <c r="A4424" s="18">
        <v>42949</v>
      </c>
      <c r="B4424" s="39">
        <v>3.7381000000000002</v>
      </c>
      <c r="C4424" s="3">
        <v>3.7745000000000002</v>
      </c>
      <c r="E4424"/>
    </row>
    <row r="4425" spans="1:5">
      <c r="A4425" s="18">
        <v>42950</v>
      </c>
      <c r="B4425" s="39">
        <v>3.7288000000000001</v>
      </c>
      <c r="C4425" s="3">
        <v>3.7713999999999999</v>
      </c>
      <c r="E4425"/>
    </row>
    <row r="4426" spans="1:5">
      <c r="A4426" s="18">
        <v>42951</v>
      </c>
      <c r="B4426" s="39">
        <v>3.7081</v>
      </c>
      <c r="C4426" s="3">
        <v>3.7673000000000001</v>
      </c>
      <c r="E4426"/>
    </row>
    <row r="4427" spans="1:5">
      <c r="A4427" s="18">
        <v>42954</v>
      </c>
      <c r="B4427" s="39">
        <v>3.7071999999999998</v>
      </c>
      <c r="C4427" s="3">
        <v>3.7437999999999998</v>
      </c>
      <c r="E4427"/>
    </row>
    <row r="4428" spans="1:5">
      <c r="A4428" s="18">
        <v>42955</v>
      </c>
      <c r="B4428" s="39">
        <v>3.6898</v>
      </c>
      <c r="C4428" s="3">
        <v>3.7290999999999999</v>
      </c>
      <c r="E4428"/>
    </row>
    <row r="4429" spans="1:5">
      <c r="A4429" s="18">
        <v>42956</v>
      </c>
      <c r="B4429" s="39">
        <v>3.7018</v>
      </c>
      <c r="C4429" s="3">
        <v>3.7210999999999999</v>
      </c>
      <c r="E4429"/>
    </row>
    <row r="4430" spans="1:5">
      <c r="A4430" s="18">
        <v>42957</v>
      </c>
      <c r="B4430" s="39">
        <v>3.7035999999999998</v>
      </c>
      <c r="C4430" s="3">
        <v>3.7435999999999998</v>
      </c>
      <c r="E4430"/>
    </row>
    <row r="4431" spans="1:5">
      <c r="A4431" s="18">
        <v>42958</v>
      </c>
      <c r="B4431" s="39">
        <v>3.7692999999999999</v>
      </c>
      <c r="C4431" s="3">
        <v>3.7410999999999999</v>
      </c>
      <c r="E4431"/>
    </row>
    <row r="4432" spans="1:5">
      <c r="A4432" s="18">
        <v>42961</v>
      </c>
      <c r="B4432" s="39">
        <v>3.7719999999999998</v>
      </c>
      <c r="C4432" s="3">
        <v>3.8100999999999998</v>
      </c>
      <c r="E4432"/>
    </row>
    <row r="4433" spans="1:5">
      <c r="A4433" s="18">
        <v>42962</v>
      </c>
      <c r="B4433" s="39">
        <v>3.7974999999999999</v>
      </c>
      <c r="C4433" s="3">
        <v>3.8105000000000002</v>
      </c>
      <c r="E4433"/>
    </row>
    <row r="4434" spans="1:5">
      <c r="A4434" s="18">
        <v>42963</v>
      </c>
      <c r="B4434" s="39">
        <v>3.7559</v>
      </c>
      <c r="C4434" s="3">
        <v>3.8119999999999998</v>
      </c>
      <c r="E4434"/>
    </row>
    <row r="4435" spans="1:5">
      <c r="A4435" s="18">
        <v>42964</v>
      </c>
      <c r="B4435" s="39">
        <v>3.7403</v>
      </c>
      <c r="C4435" s="3">
        <v>3.7806999999999999</v>
      </c>
      <c r="E4435"/>
    </row>
    <row r="4436" spans="1:5">
      <c r="A4436" s="18">
        <v>42965</v>
      </c>
      <c r="B4436" s="39">
        <v>3.7568999999999999</v>
      </c>
      <c r="C4436" s="3">
        <v>3.7763</v>
      </c>
      <c r="E4436"/>
    </row>
    <row r="4437" spans="1:5">
      <c r="A4437" s="18">
        <v>42968</v>
      </c>
      <c r="B4437" s="39">
        <v>3.7930999999999999</v>
      </c>
      <c r="C4437" s="3">
        <v>3.8018000000000001</v>
      </c>
      <c r="E4437"/>
    </row>
    <row r="4438" spans="1:5">
      <c r="A4438" s="18">
        <v>42969</v>
      </c>
      <c r="B4438" s="39">
        <v>3.7641</v>
      </c>
      <c r="C4438" s="3">
        <v>3.8348</v>
      </c>
      <c r="E4438"/>
    </row>
    <row r="4439" spans="1:5">
      <c r="A4439" s="18">
        <v>42970</v>
      </c>
      <c r="B4439" s="39">
        <v>3.7623000000000002</v>
      </c>
      <c r="C4439" s="3">
        <v>3.7963</v>
      </c>
      <c r="E4439"/>
    </row>
    <row r="4440" spans="1:5">
      <c r="A4440" s="18">
        <v>42971</v>
      </c>
      <c r="B4440" s="39">
        <v>3.7458999999999998</v>
      </c>
      <c r="C4440" s="3">
        <v>3.7953000000000001</v>
      </c>
      <c r="E4440"/>
    </row>
    <row r="4441" spans="1:5">
      <c r="A4441" s="18">
        <v>42972</v>
      </c>
      <c r="B4441" s="39">
        <v>3.7639</v>
      </c>
      <c r="C4441" s="3">
        <v>3.7953999999999999</v>
      </c>
      <c r="E4441"/>
    </row>
    <row r="4442" spans="1:5">
      <c r="A4442" s="18">
        <v>42976</v>
      </c>
      <c r="B4442" s="39">
        <v>3.7471999999999999</v>
      </c>
      <c r="C4442" s="3">
        <v>3.7930000000000001</v>
      </c>
      <c r="E4442"/>
    </row>
    <row r="4443" spans="1:5">
      <c r="A4443" s="18">
        <v>42977</v>
      </c>
      <c r="B4443" s="39">
        <v>3.7501000000000002</v>
      </c>
      <c r="C4443" s="3">
        <v>3.7707000000000002</v>
      </c>
      <c r="E4443"/>
    </row>
    <row r="4444" spans="1:5">
      <c r="A4444" s="18">
        <v>42978</v>
      </c>
      <c r="B4444" s="39">
        <v>3.7410000000000001</v>
      </c>
      <c r="C4444" s="3">
        <v>3.7608999999999999</v>
      </c>
      <c r="E4444"/>
    </row>
    <row r="4445" spans="1:5">
      <c r="A4445" s="18">
        <v>42979</v>
      </c>
      <c r="B4445" s="39">
        <v>3.7326000000000001</v>
      </c>
      <c r="C4445" s="3">
        <v>3.7877000000000001</v>
      </c>
      <c r="E4445"/>
    </row>
    <row r="4446" spans="1:5">
      <c r="A4446" s="18">
        <v>42982</v>
      </c>
      <c r="B4446" s="39">
        <v>3.7183999999999999</v>
      </c>
      <c r="C4446" s="3">
        <v>3.7614000000000001</v>
      </c>
      <c r="E4446"/>
    </row>
    <row r="4447" spans="1:5">
      <c r="A4447" s="18">
        <v>42983</v>
      </c>
      <c r="B4447" s="39">
        <v>3.7134</v>
      </c>
      <c r="C4447" s="3">
        <v>3.7532999999999999</v>
      </c>
      <c r="E4447"/>
    </row>
    <row r="4448" spans="1:5">
      <c r="A4448" s="18">
        <v>42984</v>
      </c>
      <c r="B4448" s="39">
        <v>3.7349999999999999</v>
      </c>
      <c r="C4448" s="3">
        <v>3.7595999999999998</v>
      </c>
      <c r="E4448"/>
    </row>
    <row r="4449" spans="1:5">
      <c r="A4449" s="18">
        <v>42985</v>
      </c>
      <c r="B4449" s="39">
        <v>3.7128000000000001</v>
      </c>
      <c r="C4449" s="3">
        <v>3.7602000000000002</v>
      </c>
      <c r="E4449"/>
    </row>
    <row r="4450" spans="1:5">
      <c r="A4450" s="18">
        <v>42986</v>
      </c>
      <c r="B4450" s="39">
        <v>3.7263000000000002</v>
      </c>
      <c r="C4450" s="3">
        <v>3.7524000000000002</v>
      </c>
      <c r="E4450"/>
    </row>
    <row r="4451" spans="1:5">
      <c r="A4451" s="18">
        <v>42989</v>
      </c>
      <c r="B4451" s="39">
        <v>3.7256</v>
      </c>
      <c r="C4451" s="3">
        <v>3.7608999999999999</v>
      </c>
      <c r="E4451"/>
    </row>
    <row r="4452" spans="1:5">
      <c r="A4452" s="18">
        <v>42990</v>
      </c>
      <c r="B4452" s="39">
        <v>3.7193999999999998</v>
      </c>
      <c r="C4452" s="3">
        <v>3.7532999999999999</v>
      </c>
      <c r="E4452"/>
    </row>
    <row r="4453" spans="1:5">
      <c r="A4453" s="18">
        <v>42991</v>
      </c>
      <c r="B4453" s="39">
        <v>3.7201</v>
      </c>
      <c r="C4453" s="3">
        <v>3.7669999999999999</v>
      </c>
      <c r="E4453"/>
    </row>
    <row r="4454" spans="1:5">
      <c r="A4454" s="18">
        <v>42992</v>
      </c>
      <c r="B4454" s="39">
        <v>3.7151999999999998</v>
      </c>
      <c r="C4454" s="3">
        <v>3.7608000000000001</v>
      </c>
      <c r="E4454"/>
    </row>
    <row r="4455" spans="1:5">
      <c r="A4455" s="18">
        <v>42993</v>
      </c>
      <c r="B4455" s="39">
        <v>3.7119</v>
      </c>
      <c r="C4455" s="3">
        <v>3.7528000000000001</v>
      </c>
      <c r="E4455"/>
    </row>
    <row r="4456" spans="1:5">
      <c r="A4456" s="18">
        <v>42996</v>
      </c>
      <c r="B4456" s="39">
        <v>3.7206000000000001</v>
      </c>
      <c r="C4456" s="3">
        <v>3.7635000000000001</v>
      </c>
      <c r="E4456"/>
    </row>
    <row r="4457" spans="1:5">
      <c r="A4457" s="18">
        <v>42997</v>
      </c>
      <c r="B4457" s="39">
        <v>3.7332000000000001</v>
      </c>
      <c r="C4457" s="3">
        <v>3.7690999999999999</v>
      </c>
      <c r="E4457"/>
    </row>
    <row r="4458" spans="1:5">
      <c r="A4458" s="18">
        <v>42998</v>
      </c>
      <c r="B4458" s="39">
        <v>3.7376</v>
      </c>
      <c r="C4458" s="3">
        <v>3.7643</v>
      </c>
      <c r="E4458"/>
    </row>
    <row r="4459" spans="1:5">
      <c r="A4459" s="18">
        <v>42999</v>
      </c>
      <c r="B4459" s="39">
        <v>3.7263999999999999</v>
      </c>
      <c r="C4459" s="3">
        <v>3.7746</v>
      </c>
      <c r="E4459"/>
    </row>
    <row r="4460" spans="1:5">
      <c r="A4460" s="18">
        <v>43000</v>
      </c>
      <c r="B4460" s="39">
        <v>3.7092000000000001</v>
      </c>
      <c r="C4460" s="3">
        <v>3.7519</v>
      </c>
      <c r="E4460"/>
    </row>
    <row r="4461" spans="1:5">
      <c r="A4461" s="18">
        <v>43003</v>
      </c>
      <c r="B4461" s="39">
        <v>3.7042000000000002</v>
      </c>
      <c r="C4461" s="3">
        <v>3.7416</v>
      </c>
      <c r="E4461"/>
    </row>
    <row r="4462" spans="1:5">
      <c r="A4462" s="18">
        <v>43004</v>
      </c>
      <c r="B4462" s="39">
        <v>3.6806999999999999</v>
      </c>
      <c r="C4462" s="3">
        <v>3.7269000000000001</v>
      </c>
      <c r="E4462"/>
    </row>
    <row r="4463" spans="1:5">
      <c r="A4463" s="18">
        <v>43005</v>
      </c>
      <c r="B4463" s="39">
        <v>3.6886999999999999</v>
      </c>
      <c r="C4463" s="3">
        <v>3.7168999999999999</v>
      </c>
      <c r="E4463"/>
    </row>
    <row r="4464" spans="1:5">
      <c r="A4464" s="18">
        <v>43006</v>
      </c>
      <c r="B4464" s="39">
        <v>3.7368000000000001</v>
      </c>
      <c r="C4464" s="3">
        <v>3.7381000000000002</v>
      </c>
      <c r="E4464"/>
    </row>
    <row r="4465" spans="1:5">
      <c r="A4465" s="18">
        <v>43007</v>
      </c>
      <c r="B4465" s="39">
        <v>3.7587999999999999</v>
      </c>
      <c r="C4465" s="3">
        <v>3.7837000000000001</v>
      </c>
      <c r="E4465"/>
    </row>
    <row r="4466" spans="1:5">
      <c r="A4466" s="18">
        <v>43010</v>
      </c>
      <c r="B4466" s="39">
        <v>3.7667999999999999</v>
      </c>
      <c r="C4466" s="3">
        <v>3.8105000000000002</v>
      </c>
      <c r="E4466"/>
    </row>
    <row r="4467" spans="1:5">
      <c r="A4467" s="18">
        <v>43011</v>
      </c>
      <c r="B4467" s="39">
        <v>3.7618999999999998</v>
      </c>
      <c r="C4467" s="3">
        <v>3.8018999999999998</v>
      </c>
      <c r="E4467"/>
    </row>
    <row r="4468" spans="1:5">
      <c r="A4468" s="18">
        <v>43012</v>
      </c>
      <c r="B4468" s="39">
        <v>3.7825000000000002</v>
      </c>
      <c r="C4468" s="3">
        <v>3.7915000000000001</v>
      </c>
      <c r="E4468"/>
    </row>
    <row r="4469" spans="1:5">
      <c r="A4469" s="18">
        <v>43013</v>
      </c>
      <c r="B4469" s="39">
        <v>3.7618</v>
      </c>
      <c r="C4469" s="3">
        <v>3.8197000000000001</v>
      </c>
      <c r="E4469"/>
    </row>
    <row r="4470" spans="1:5">
      <c r="A4470" s="18">
        <v>43014</v>
      </c>
      <c r="B4470" s="39">
        <v>3.7581000000000002</v>
      </c>
      <c r="C4470" s="3">
        <v>3.8003999999999998</v>
      </c>
      <c r="E4470"/>
    </row>
    <row r="4471" spans="1:5">
      <c r="A4471" s="18">
        <v>43017</v>
      </c>
      <c r="B4471" s="39">
        <v>3.7435</v>
      </c>
      <c r="C4471" s="3">
        <v>3.7930999999999999</v>
      </c>
      <c r="E4471"/>
    </row>
    <row r="4472" spans="1:5">
      <c r="A4472" s="18">
        <v>43018</v>
      </c>
      <c r="B4472" s="39">
        <v>3.7566999999999999</v>
      </c>
      <c r="C4472" s="3">
        <v>3.7909000000000002</v>
      </c>
      <c r="E4472"/>
    </row>
    <row r="4473" spans="1:5">
      <c r="A4473" s="18">
        <v>43019</v>
      </c>
      <c r="B4473" s="39">
        <v>3.7541000000000002</v>
      </c>
      <c r="C4473" s="3">
        <v>3.7955000000000001</v>
      </c>
      <c r="E4473"/>
    </row>
    <row r="4474" spans="1:5">
      <c r="A4474" s="18">
        <v>43020</v>
      </c>
      <c r="B4474" s="39">
        <v>3.7305999999999999</v>
      </c>
      <c r="C4474" s="3">
        <v>3.7826</v>
      </c>
      <c r="E4474"/>
    </row>
    <row r="4475" spans="1:5">
      <c r="A4475" s="18">
        <v>43021</v>
      </c>
      <c r="B4475" s="39">
        <v>3.7143999999999999</v>
      </c>
      <c r="C4475" s="3">
        <v>3.7593000000000001</v>
      </c>
      <c r="E4475"/>
    </row>
    <row r="4476" spans="1:5">
      <c r="A4476" s="18">
        <v>43024</v>
      </c>
      <c r="B4476" s="39">
        <v>3.6968999999999999</v>
      </c>
      <c r="C4476" s="3">
        <v>3.7519</v>
      </c>
      <c r="E4476"/>
    </row>
    <row r="4477" spans="1:5">
      <c r="A4477" s="18">
        <v>43025</v>
      </c>
      <c r="B4477" s="39">
        <v>3.6926999999999999</v>
      </c>
      <c r="C4477" s="3">
        <v>3.7387999999999999</v>
      </c>
      <c r="E4477"/>
    </row>
    <row r="4478" spans="1:5">
      <c r="A4478" s="18">
        <v>43026</v>
      </c>
      <c r="B4478" s="39">
        <v>3.6913999999999998</v>
      </c>
      <c r="C4478" s="3">
        <v>3.7231999999999998</v>
      </c>
      <c r="E4478"/>
    </row>
    <row r="4479" spans="1:5">
      <c r="A4479" s="18">
        <v>43027</v>
      </c>
      <c r="B4479" s="39">
        <v>3.6796000000000002</v>
      </c>
      <c r="C4479" s="3">
        <v>3.7126000000000001</v>
      </c>
      <c r="E4479"/>
    </row>
    <row r="4480" spans="1:5">
      <c r="A4480" s="18">
        <v>43028</v>
      </c>
      <c r="B4480" s="39">
        <v>3.6732999999999998</v>
      </c>
      <c r="C4480" s="3">
        <v>3.7094999999999998</v>
      </c>
      <c r="E4480"/>
    </row>
    <row r="4481" spans="1:5">
      <c r="A4481" s="18">
        <v>43031</v>
      </c>
      <c r="B4481" s="39">
        <v>3.6695000000000002</v>
      </c>
      <c r="C4481" s="3">
        <v>3.6947000000000001</v>
      </c>
      <c r="E4481"/>
    </row>
    <row r="4482" spans="1:5">
      <c r="A4482" s="18">
        <v>43032</v>
      </c>
      <c r="B4482" s="39">
        <v>3.6600999999999999</v>
      </c>
      <c r="C4482" s="3">
        <v>3.7105000000000001</v>
      </c>
      <c r="E4482"/>
    </row>
    <row r="4483" spans="1:5">
      <c r="A4483" s="18">
        <v>43033</v>
      </c>
      <c r="B4483" s="39">
        <v>3.6564000000000001</v>
      </c>
      <c r="C4483" s="3">
        <v>3.6905999999999999</v>
      </c>
      <c r="E4483"/>
    </row>
    <row r="4484" spans="1:5">
      <c r="A4484" s="18">
        <v>43034</v>
      </c>
      <c r="B4484" s="39">
        <v>3.6543999999999999</v>
      </c>
      <c r="C4484" s="3">
        <v>3.6844000000000001</v>
      </c>
      <c r="E4484"/>
    </row>
    <row r="4485" spans="1:5">
      <c r="A4485" s="18">
        <v>43035</v>
      </c>
      <c r="B4485" s="39">
        <v>3.6293000000000002</v>
      </c>
      <c r="C4485" s="3">
        <v>3.6876000000000002</v>
      </c>
      <c r="E4485"/>
    </row>
    <row r="4486" spans="1:5">
      <c r="A4486" s="18">
        <v>43038</v>
      </c>
      <c r="B4486" s="39">
        <v>3.6318000000000001</v>
      </c>
      <c r="C4486" s="3">
        <v>3.6579999999999999</v>
      </c>
      <c r="E4486"/>
    </row>
    <row r="4487" spans="1:5">
      <c r="A4487" s="18">
        <v>43039</v>
      </c>
      <c r="B4487" s="39">
        <v>3.6575000000000002</v>
      </c>
      <c r="C4487" s="3">
        <v>3.6717</v>
      </c>
      <c r="E4487"/>
    </row>
    <row r="4488" spans="1:5">
      <c r="A4488" s="18">
        <v>43040</v>
      </c>
      <c r="B4488" s="39">
        <v>3.6515</v>
      </c>
      <c r="C4488" s="3">
        <v>3.7023999999999999</v>
      </c>
      <c r="E4488"/>
    </row>
    <row r="4489" spans="1:5">
      <c r="A4489" s="18">
        <v>43041</v>
      </c>
      <c r="B4489" s="39">
        <v>3.6602999999999999</v>
      </c>
      <c r="C4489" s="3">
        <v>3.6964000000000001</v>
      </c>
      <c r="E4489"/>
    </row>
    <row r="4490" spans="1:5">
      <c r="A4490" s="18">
        <v>43042</v>
      </c>
      <c r="B4490" s="39">
        <v>3.6368</v>
      </c>
      <c r="C4490" s="3">
        <v>3.6930999999999998</v>
      </c>
      <c r="E4490"/>
    </row>
    <row r="4491" spans="1:5">
      <c r="A4491" s="18">
        <v>43045</v>
      </c>
      <c r="B4491" s="39">
        <v>3.6419999999999999</v>
      </c>
      <c r="C4491" s="3">
        <v>3.6770999999999998</v>
      </c>
      <c r="E4491"/>
    </row>
    <row r="4492" spans="1:5">
      <c r="A4492" s="18">
        <v>43046</v>
      </c>
      <c r="B4492" s="39">
        <v>3.6522000000000001</v>
      </c>
      <c r="C4492" s="3">
        <v>3.6873</v>
      </c>
      <c r="E4492"/>
    </row>
    <row r="4493" spans="1:5">
      <c r="A4493" s="18">
        <v>43047</v>
      </c>
      <c r="B4493" s="39">
        <v>3.6617000000000002</v>
      </c>
      <c r="C4493" s="39">
        <v>3.6962999999999999</v>
      </c>
      <c r="E4493"/>
    </row>
    <row r="4494" spans="1:5">
      <c r="A4494" s="18">
        <v>43048</v>
      </c>
      <c r="B4494" s="39">
        <v>3.6627000000000001</v>
      </c>
      <c r="C4494" s="39">
        <v>3.7031000000000001</v>
      </c>
      <c r="E4494"/>
    </row>
    <row r="4495" spans="1:5">
      <c r="A4495" s="18">
        <v>43049</v>
      </c>
      <c r="B4495" s="39">
        <v>3.6427</v>
      </c>
      <c r="C4495" s="39">
        <v>3.6873</v>
      </c>
      <c r="E4495"/>
    </row>
    <row r="4496" spans="1:5">
      <c r="A4496" s="18">
        <v>43052</v>
      </c>
      <c r="B4496" s="39">
        <v>3.6539000000000001</v>
      </c>
      <c r="C4496" s="39">
        <v>3.6892</v>
      </c>
      <c r="E4496"/>
    </row>
    <row r="4497" spans="1:5">
      <c r="A4497" s="18">
        <v>43053</v>
      </c>
      <c r="B4497" s="39">
        <v>3.6467999999999998</v>
      </c>
      <c r="C4497" s="39">
        <v>3.6802999999999999</v>
      </c>
      <c r="E4497"/>
    </row>
    <row r="4498" spans="1:5">
      <c r="A4498" s="18">
        <v>43054</v>
      </c>
      <c r="B4498" s="39">
        <v>3.6313</v>
      </c>
      <c r="C4498" s="39">
        <v>3.6844000000000001</v>
      </c>
      <c r="E4498"/>
    </row>
    <row r="4499" spans="1:5">
      <c r="A4499" s="18">
        <v>43055</v>
      </c>
      <c r="B4499" s="39">
        <v>3.6381999999999999</v>
      </c>
      <c r="C4499" s="39">
        <v>3.6749999999999998</v>
      </c>
      <c r="E4499"/>
    </row>
    <row r="4500" spans="1:5">
      <c r="A4500" s="18">
        <v>43056</v>
      </c>
      <c r="B4500" s="39">
        <v>3.6265999999999998</v>
      </c>
      <c r="C4500" s="39">
        <v>3.6808999999999998</v>
      </c>
      <c r="E4500"/>
    </row>
    <row r="4501" spans="1:5">
      <c r="A4501" s="18">
        <v>43059</v>
      </c>
      <c r="B4501" s="39">
        <v>3.6265999999999998</v>
      </c>
      <c r="C4501" s="39">
        <v>3.6709000000000001</v>
      </c>
      <c r="E4501"/>
    </row>
    <row r="4502" spans="1:5">
      <c r="A4502" s="18">
        <v>43060</v>
      </c>
      <c r="B4502" s="39">
        <v>3.6307999999999998</v>
      </c>
      <c r="C4502" s="39">
        <v>3.6627999999999998</v>
      </c>
      <c r="E4502"/>
    </row>
    <row r="4503" spans="1:5">
      <c r="A4503" s="18">
        <v>43061</v>
      </c>
      <c r="B4503" s="39">
        <v>3.6313</v>
      </c>
      <c r="C4503" s="39">
        <v>3.6652</v>
      </c>
      <c r="E4503"/>
    </row>
    <row r="4504" spans="1:5">
      <c r="A4504" s="18">
        <v>43062</v>
      </c>
      <c r="B4504" s="39">
        <v>3.6259999999999999</v>
      </c>
      <c r="C4504" s="39">
        <v>3.6680999999999999</v>
      </c>
      <c r="E4504"/>
    </row>
    <row r="4505" spans="1:5">
      <c r="A4505" s="18">
        <v>43063</v>
      </c>
      <c r="B4505" s="39">
        <v>3.6244999999999998</v>
      </c>
      <c r="C4505" s="39">
        <v>3.6656</v>
      </c>
      <c r="E4505"/>
    </row>
    <row r="4506" spans="1:5">
      <c r="A4506" s="18">
        <v>43066</v>
      </c>
      <c r="B4506" s="39">
        <v>3.6160000000000001</v>
      </c>
      <c r="C4506" s="39">
        <v>3.6596000000000002</v>
      </c>
      <c r="E4506"/>
    </row>
    <row r="4507" spans="1:5">
      <c r="A4507" s="18">
        <v>43067</v>
      </c>
      <c r="B4507" s="39">
        <v>3.5972</v>
      </c>
      <c r="C4507" s="39">
        <v>3.6419000000000001</v>
      </c>
      <c r="E4507"/>
    </row>
    <row r="4508" spans="1:5">
      <c r="A4508" s="18">
        <v>43068</v>
      </c>
      <c r="B4508" s="39">
        <v>3.6004999999999998</v>
      </c>
      <c r="C4508" s="39">
        <v>3.6265000000000001</v>
      </c>
      <c r="E4508"/>
    </row>
    <row r="4509" spans="1:5">
      <c r="A4509" s="18">
        <v>43069</v>
      </c>
      <c r="B4509" s="39">
        <v>3.5971000000000002</v>
      </c>
      <c r="C4509" s="39">
        <v>3.633</v>
      </c>
      <c r="E4509"/>
    </row>
    <row r="4510" spans="1:5">
      <c r="A4510" s="18">
        <v>43070</v>
      </c>
      <c r="B4510" s="39">
        <v>3.6008</v>
      </c>
      <c r="C4510" s="39">
        <v>3.6368999999999998</v>
      </c>
      <c r="E4510"/>
    </row>
    <row r="4511" spans="1:5">
      <c r="A4511" s="18">
        <v>43073</v>
      </c>
      <c r="B4511" s="39">
        <v>3.5950000000000002</v>
      </c>
      <c r="C4511" s="39">
        <v>3.6246999999999998</v>
      </c>
      <c r="E4511"/>
    </row>
    <row r="4512" spans="1:5">
      <c r="A4512" s="18">
        <v>43074</v>
      </c>
      <c r="B4512" s="39">
        <v>3.6105</v>
      </c>
      <c r="C4512" s="39">
        <v>3.6280000000000001</v>
      </c>
      <c r="E4512"/>
    </row>
    <row r="4513" spans="1:5">
      <c r="A4513" s="18">
        <v>43075</v>
      </c>
      <c r="B4513" s="39">
        <v>3.5962999999999998</v>
      </c>
      <c r="C4513" s="39">
        <v>3.6387999999999998</v>
      </c>
      <c r="E4513"/>
    </row>
    <row r="4514" spans="1:5">
      <c r="A4514" s="18">
        <v>43076</v>
      </c>
      <c r="B4514" s="39">
        <v>3.6071</v>
      </c>
      <c r="C4514" s="39">
        <v>3.6387999999999998</v>
      </c>
      <c r="E4514"/>
    </row>
    <row r="4515" spans="1:5">
      <c r="A4515" s="18">
        <v>43077</v>
      </c>
      <c r="B4515" s="39">
        <v>3.6027999999999998</v>
      </c>
      <c r="C4515" s="39">
        <v>3.6461999999999999</v>
      </c>
      <c r="E4515"/>
    </row>
    <row r="4516" spans="1:5">
      <c r="A4516" s="18">
        <v>43080</v>
      </c>
      <c r="B4516" s="39">
        <v>3.5924</v>
      </c>
      <c r="C4516" s="39">
        <v>3.6387999999999998</v>
      </c>
      <c r="E4516"/>
    </row>
    <row r="4517" spans="1:5">
      <c r="A4517" s="18">
        <v>43081</v>
      </c>
      <c r="B4517" s="39">
        <v>3.5964999999999998</v>
      </c>
      <c r="C4517" s="39">
        <v>3.6303999999999998</v>
      </c>
      <c r="E4517"/>
    </row>
    <row r="4518" spans="1:5">
      <c r="A4518" s="18">
        <v>43082</v>
      </c>
      <c r="B4518" s="39">
        <v>3.6084999999999998</v>
      </c>
      <c r="C4518" s="39">
        <v>3.6315</v>
      </c>
      <c r="E4518"/>
    </row>
    <row r="4519" spans="1:5">
      <c r="A4519" s="18">
        <v>43083</v>
      </c>
      <c r="B4519" s="39">
        <v>3.6185999999999998</v>
      </c>
      <c r="C4519" s="39">
        <v>3.6453000000000002</v>
      </c>
      <c r="E4519"/>
    </row>
    <row r="4520" spans="1:5">
      <c r="A4520" s="18">
        <v>43084</v>
      </c>
      <c r="B4520" s="39">
        <v>3.6143999999999998</v>
      </c>
      <c r="C4520" s="39">
        <v>3.6595</v>
      </c>
      <c r="E4520"/>
    </row>
    <row r="4521" spans="1:5">
      <c r="A4521" s="18">
        <v>43087</v>
      </c>
      <c r="B4521" s="39">
        <v>3.6227</v>
      </c>
      <c r="C4521" s="39">
        <v>3.6528999999999998</v>
      </c>
      <c r="E4521"/>
    </row>
    <row r="4522" spans="1:5">
      <c r="A4522" s="18">
        <v>43088</v>
      </c>
      <c r="B4522" s="39">
        <v>3.6137000000000001</v>
      </c>
      <c r="C4522" s="39">
        <v>3.6476000000000002</v>
      </c>
      <c r="E4522"/>
    </row>
    <row r="4523" spans="1:5">
      <c r="A4523" s="18">
        <v>43089</v>
      </c>
      <c r="B4523" s="39">
        <v>3.6133999999999999</v>
      </c>
      <c r="C4523" s="3">
        <v>3.6465999999999998</v>
      </c>
      <c r="E4523"/>
    </row>
    <row r="4524" spans="1:5">
      <c r="A4524" s="18">
        <v>43090</v>
      </c>
      <c r="B4524" s="39">
        <v>3.5924999999999998</v>
      </c>
      <c r="C4524" s="3">
        <v>3.6394000000000002</v>
      </c>
      <c r="E4524"/>
    </row>
    <row r="4525" spans="1:5">
      <c r="A4525" s="18">
        <v>43091</v>
      </c>
      <c r="B4525" s="39">
        <v>3.5832000000000002</v>
      </c>
      <c r="C4525" s="3">
        <v>3.6295999999999999</v>
      </c>
      <c r="E4525"/>
    </row>
    <row r="4526" spans="1:5">
      <c r="A4526" s="18">
        <v>43096</v>
      </c>
      <c r="B4526" s="39">
        <v>3.5764</v>
      </c>
      <c r="C4526" s="3">
        <v>3.6084000000000001</v>
      </c>
      <c r="E4526"/>
    </row>
    <row r="4527" spans="1:5">
      <c r="A4527" s="18">
        <v>43097</v>
      </c>
      <c r="B4527" s="39">
        <v>3.5651000000000002</v>
      </c>
      <c r="C4527" s="3">
        <v>3.6072000000000002</v>
      </c>
      <c r="E4527"/>
    </row>
    <row r="4528" spans="1:5">
      <c r="A4528" s="18">
        <v>43098</v>
      </c>
      <c r="B4528" s="39">
        <v>3.5716000000000001</v>
      </c>
      <c r="C4528" s="3">
        <v>3.5983999999999998</v>
      </c>
      <c r="E4528"/>
    </row>
    <row r="4529" spans="1:5">
      <c r="A4529" s="18">
        <v>43102</v>
      </c>
      <c r="B4529" s="39">
        <v>3.5672000000000001</v>
      </c>
      <c r="C4529" s="3">
        <v>3.6120999999999999</v>
      </c>
      <c r="E4529"/>
    </row>
    <row r="4530" spans="1:5">
      <c r="A4530" s="18">
        <v>43103</v>
      </c>
      <c r="B4530" s="39">
        <v>3.5567000000000002</v>
      </c>
      <c r="C4530" s="3">
        <v>3.6076000000000001</v>
      </c>
      <c r="E4530"/>
    </row>
    <row r="4531" spans="1:5">
      <c r="A4531" s="18">
        <v>43104</v>
      </c>
      <c r="B4531" s="39">
        <v>3.5592000000000001</v>
      </c>
      <c r="C4531" s="3">
        <v>3.5895999999999999</v>
      </c>
      <c r="E4531"/>
    </row>
    <row r="4532" spans="1:5">
      <c r="A4532" s="18">
        <v>43105</v>
      </c>
      <c r="B4532" s="39">
        <v>3.5308000000000002</v>
      </c>
      <c r="C4532" s="3">
        <v>3.5785999999999998</v>
      </c>
      <c r="E4532"/>
    </row>
    <row r="4533" spans="1:5">
      <c r="A4533" s="18">
        <v>43108</v>
      </c>
      <c r="B4533" s="39">
        <v>3.5297999999999998</v>
      </c>
      <c r="C4533" s="3">
        <v>3.5640999999999998</v>
      </c>
      <c r="E4533"/>
    </row>
    <row r="4534" spans="1:5">
      <c r="A4534" s="18">
        <v>43109</v>
      </c>
      <c r="B4534" s="39">
        <v>3.5501999999999998</v>
      </c>
      <c r="C4534" s="3">
        <v>3.5672999999999999</v>
      </c>
      <c r="E4534"/>
    </row>
    <row r="4535" spans="1:5">
      <c r="A4535" s="18">
        <v>43110</v>
      </c>
      <c r="B4535" s="39">
        <v>3.5621999999999998</v>
      </c>
      <c r="C4535" s="3">
        <v>3.6012</v>
      </c>
      <c r="E4535"/>
    </row>
    <row r="4536" spans="1:5">
      <c r="A4536" s="18">
        <v>43111</v>
      </c>
      <c r="B4536" s="39">
        <v>3.5623</v>
      </c>
      <c r="C4536" s="3">
        <v>3.6030000000000002</v>
      </c>
      <c r="E4536"/>
    </row>
    <row r="4537" spans="1:5">
      <c r="A4537" s="18">
        <v>43112</v>
      </c>
      <c r="B4537" s="39">
        <v>3.5682999999999998</v>
      </c>
      <c r="C4537" s="3">
        <v>3.6071</v>
      </c>
      <c r="E4537"/>
    </row>
    <row r="4538" spans="1:5">
      <c r="A4538" s="18">
        <v>43115</v>
      </c>
      <c r="B4538" s="39">
        <v>3.5365000000000002</v>
      </c>
      <c r="C4538" s="3">
        <v>3.5941999999999998</v>
      </c>
      <c r="E4538"/>
    </row>
    <row r="4539" spans="1:5">
      <c r="A4539" s="18">
        <v>43116</v>
      </c>
      <c r="B4539" s="39">
        <v>3.5333999999999999</v>
      </c>
      <c r="C4539" s="3">
        <v>3.5665</v>
      </c>
      <c r="E4539"/>
    </row>
    <row r="4540" spans="1:5">
      <c r="A4540" s="18">
        <v>43117</v>
      </c>
      <c r="B4540" s="39">
        <v>3.5428000000000002</v>
      </c>
      <c r="C4540" s="3">
        <v>3.5743</v>
      </c>
      <c r="E4540"/>
    </row>
    <row r="4541" spans="1:5">
      <c r="A4541" s="18">
        <v>43118</v>
      </c>
      <c r="B4541" s="39">
        <v>3.5398000000000001</v>
      </c>
      <c r="C4541" s="3">
        <v>3.5752000000000002</v>
      </c>
      <c r="E4541"/>
    </row>
    <row r="4542" spans="1:5">
      <c r="A4542" s="18">
        <v>43119</v>
      </c>
      <c r="B4542" s="39">
        <v>3.5470999999999999</v>
      </c>
      <c r="C4542" s="3">
        <v>3.5855000000000001</v>
      </c>
      <c r="E4542"/>
    </row>
    <row r="4543" spans="1:5">
      <c r="A4543" s="18">
        <v>43122</v>
      </c>
      <c r="B4543" s="2">
        <v>3.5575999999999999</v>
      </c>
      <c r="C4543" s="3">
        <v>3.5767000000000002</v>
      </c>
      <c r="E4543"/>
    </row>
    <row r="4544" spans="1:5">
      <c r="A4544" s="18">
        <v>43123</v>
      </c>
      <c r="B4544" s="2">
        <v>3.5472000000000001</v>
      </c>
      <c r="C4544" s="3">
        <v>3.5817000000000001</v>
      </c>
      <c r="E4544"/>
    </row>
    <row r="4545" spans="1:5">
      <c r="A4545" s="18">
        <v>43124</v>
      </c>
      <c r="B4545" s="2">
        <v>3.5396000000000001</v>
      </c>
      <c r="C4545" s="3">
        <v>3.5781000000000001</v>
      </c>
      <c r="E4545"/>
    </row>
    <row r="4546" spans="1:5">
      <c r="A4546" s="18">
        <v>43125</v>
      </c>
      <c r="B4546" s="2">
        <v>3.5459999999999998</v>
      </c>
      <c r="C4546" s="3">
        <v>3.5756000000000001</v>
      </c>
      <c r="E4546"/>
    </row>
    <row r="4547" spans="1:5">
      <c r="A4547" s="18">
        <v>43126</v>
      </c>
      <c r="B4547" s="2">
        <v>3.5470000000000002</v>
      </c>
      <c r="C4547" s="3">
        <v>3.5817000000000001</v>
      </c>
      <c r="E4547"/>
    </row>
    <row r="4548" spans="1:5">
      <c r="A4548" s="18">
        <v>43129</v>
      </c>
      <c r="B4548" s="2">
        <v>3.5644</v>
      </c>
      <c r="C4548" s="3">
        <v>3.5834000000000001</v>
      </c>
      <c r="E4548"/>
    </row>
    <row r="4549" spans="1:5">
      <c r="A4549" s="18">
        <v>43130</v>
      </c>
      <c r="B4549" s="2">
        <v>3.5625</v>
      </c>
      <c r="C4549" s="3">
        <v>3.5878000000000001</v>
      </c>
      <c r="E4549"/>
    </row>
    <row r="4550" spans="1:5">
      <c r="A4550" s="18">
        <v>43131</v>
      </c>
      <c r="B4550" s="2">
        <v>3.5802</v>
      </c>
      <c r="C4550" s="3">
        <v>3.6232000000000002</v>
      </c>
      <c r="E4550"/>
    </row>
    <row r="4551" spans="1:5">
      <c r="A4551" s="18">
        <v>43132</v>
      </c>
      <c r="B4551" s="2">
        <v>3.5754999999999999</v>
      </c>
      <c r="C4551" s="3">
        <v>3.6200999999999999</v>
      </c>
      <c r="E4551"/>
    </row>
    <row r="4552" spans="1:5">
      <c r="A4552" s="18">
        <v>43133</v>
      </c>
      <c r="B4552" s="2">
        <v>3.5806</v>
      </c>
      <c r="C4552" s="3">
        <v>3.6128999999999998</v>
      </c>
      <c r="E4552"/>
    </row>
    <row r="4553" spans="1:5">
      <c r="A4553" s="18">
        <v>43136</v>
      </c>
      <c r="B4553" s="2">
        <v>3.5886</v>
      </c>
      <c r="C4553" s="3">
        <v>3.6271</v>
      </c>
      <c r="E4553"/>
    </row>
    <row r="4554" spans="1:5">
      <c r="A4554" s="18">
        <v>43137</v>
      </c>
      <c r="B4554" s="2">
        <v>3.5882000000000001</v>
      </c>
      <c r="C4554" s="3">
        <v>3.6273</v>
      </c>
      <c r="E4554"/>
    </row>
    <row r="4555" spans="1:5">
      <c r="A4555" s="18">
        <v>43138</v>
      </c>
      <c r="B4555" s="2">
        <v>3.5851999999999999</v>
      </c>
      <c r="C4555" s="3">
        <v>3.6023999999999998</v>
      </c>
      <c r="E4555"/>
    </row>
    <row r="4556" spans="1:5">
      <c r="A4556" s="18">
        <v>43139</v>
      </c>
      <c r="B4556" s="2">
        <v>3.5903999999999998</v>
      </c>
      <c r="C4556" s="3">
        <v>3.6326999999999998</v>
      </c>
      <c r="E4556"/>
    </row>
    <row r="4557" spans="1:5">
      <c r="A4557" s="18">
        <v>43140</v>
      </c>
      <c r="B4557" s="2">
        <v>3.6055999999999999</v>
      </c>
      <c r="C4557" s="3">
        <v>3.6175000000000002</v>
      </c>
      <c r="E4557"/>
    </row>
    <row r="4558" spans="1:5">
      <c r="A4558" s="18">
        <v>43143</v>
      </c>
      <c r="B4558" s="2">
        <v>3.6505999999999998</v>
      </c>
      <c r="C4558" s="3">
        <v>3.6492</v>
      </c>
      <c r="E4558"/>
    </row>
    <row r="4559" spans="1:5">
      <c r="A4559" s="18">
        <v>43144</v>
      </c>
      <c r="B4559" s="2">
        <v>3.6379999999999999</v>
      </c>
      <c r="C4559" s="3">
        <v>3.6738</v>
      </c>
      <c r="E4559"/>
    </row>
    <row r="4560" spans="1:5">
      <c r="A4560" s="18">
        <v>43145</v>
      </c>
      <c r="B4560" s="2">
        <v>3.6282999999999999</v>
      </c>
      <c r="C4560" s="3">
        <v>3.6613000000000002</v>
      </c>
      <c r="E4560"/>
    </row>
    <row r="4561" spans="1:5">
      <c r="A4561" s="18">
        <v>43146</v>
      </c>
      <c r="B4561" s="2">
        <v>3.6110000000000002</v>
      </c>
      <c r="C4561" s="3">
        <v>3.6541999999999999</v>
      </c>
      <c r="E4561"/>
    </row>
    <row r="4562" spans="1:5">
      <c r="A4562" s="18">
        <v>43147</v>
      </c>
      <c r="B4562" s="2">
        <v>3.5939999999999999</v>
      </c>
      <c r="C4562" s="3">
        <v>3.6537000000000002</v>
      </c>
      <c r="E4562"/>
    </row>
    <row r="4563" spans="1:5">
      <c r="A4563" s="18">
        <v>43150</v>
      </c>
      <c r="B4563" s="2">
        <v>3.6049000000000002</v>
      </c>
      <c r="C4563" s="3">
        <v>3.6393</v>
      </c>
      <c r="E4563"/>
    </row>
    <row r="4564" spans="1:5">
      <c r="A4564" s="18">
        <v>43151</v>
      </c>
      <c r="B4564" s="2">
        <v>3.6013000000000002</v>
      </c>
      <c r="C4564" s="3">
        <v>3.6499000000000001</v>
      </c>
      <c r="E4564"/>
    </row>
    <row r="4565" spans="1:5">
      <c r="A4565" s="18">
        <v>43152</v>
      </c>
      <c r="B4565" s="2">
        <v>3.5966999999999998</v>
      </c>
      <c r="C4565" s="3">
        <v>3.6291000000000002</v>
      </c>
      <c r="E4565"/>
    </row>
    <row r="4566" spans="1:5">
      <c r="A4566" s="18">
        <v>43153</v>
      </c>
      <c r="B4566" s="2">
        <v>3.5977999999999999</v>
      </c>
      <c r="C4566" s="3">
        <v>3.6318000000000001</v>
      </c>
      <c r="E4566"/>
    </row>
    <row r="4567" spans="1:5">
      <c r="A4567" s="18">
        <v>43154</v>
      </c>
      <c r="B4567" s="2">
        <v>3.6252</v>
      </c>
      <c r="C4567" s="3">
        <v>3.6457999999999999</v>
      </c>
      <c r="E4567"/>
    </row>
    <row r="4568" spans="1:5">
      <c r="A4568" s="18">
        <v>43157</v>
      </c>
      <c r="B4568" s="2">
        <v>3.6301999999999999</v>
      </c>
      <c r="C4568" s="3">
        <v>3.665</v>
      </c>
      <c r="E4568"/>
    </row>
    <row r="4569" spans="1:5">
      <c r="A4569" s="18">
        <v>43158</v>
      </c>
      <c r="B4569" s="2">
        <v>3.6217000000000001</v>
      </c>
      <c r="C4569" s="3">
        <v>3.6594000000000002</v>
      </c>
      <c r="E4569"/>
    </row>
    <row r="4570" spans="1:5">
      <c r="A4570" s="18">
        <v>43159</v>
      </c>
      <c r="B4570" s="2">
        <v>3.6093000000000002</v>
      </c>
      <c r="C4570" s="3">
        <v>3.6532</v>
      </c>
      <c r="E4570"/>
    </row>
    <row r="4571" spans="1:5">
      <c r="A4571" s="18">
        <v>43160</v>
      </c>
      <c r="B4571" s="2">
        <v>3.6267999999999998</v>
      </c>
      <c r="C4571" s="3">
        <v>3.6533000000000002</v>
      </c>
      <c r="E4571"/>
    </row>
    <row r="4572" spans="1:5">
      <c r="A4572" s="18">
        <v>43161</v>
      </c>
      <c r="B4572" s="2">
        <v>3.6333000000000002</v>
      </c>
      <c r="C4572" s="3">
        <v>3.6600999999999999</v>
      </c>
      <c r="E4572"/>
    </row>
    <row r="4573" spans="1:5">
      <c r="A4573" s="18">
        <v>43164</v>
      </c>
      <c r="B4573" s="2">
        <v>3.6469999999999998</v>
      </c>
      <c r="C4573" s="3">
        <v>3.6707000000000001</v>
      </c>
      <c r="E4573"/>
    </row>
    <row r="4574" spans="1:5">
      <c r="A4574" s="18">
        <v>43165</v>
      </c>
      <c r="B4574" s="2">
        <v>3.6320999999999999</v>
      </c>
      <c r="C4574" s="3">
        <v>3.6770999999999998</v>
      </c>
      <c r="E4574"/>
    </row>
    <row r="4575" spans="1:5">
      <c r="A4575" s="18">
        <v>43166</v>
      </c>
      <c r="B4575" s="2">
        <v>3.6114000000000002</v>
      </c>
      <c r="C4575" s="3">
        <v>3.6671999999999998</v>
      </c>
      <c r="E4575"/>
    </row>
    <row r="4576" spans="1:5">
      <c r="A4576" s="18">
        <v>43167</v>
      </c>
      <c r="B4576" s="2">
        <v>3.5992000000000002</v>
      </c>
      <c r="C4576" s="3">
        <v>3.6315</v>
      </c>
      <c r="E4576"/>
    </row>
    <row r="4577" spans="1:5">
      <c r="A4577" s="18">
        <v>43168</v>
      </c>
      <c r="B4577" s="2">
        <v>3.5907</v>
      </c>
      <c r="C4577" s="3">
        <v>3.6194999999999999</v>
      </c>
      <c r="E4577"/>
    </row>
    <row r="4578" spans="1:5">
      <c r="A4578" s="18">
        <v>43171</v>
      </c>
      <c r="B4578" s="2">
        <v>3.5922999999999998</v>
      </c>
      <c r="C4578" s="3">
        <v>3.6284999999999998</v>
      </c>
      <c r="E4578"/>
    </row>
    <row r="4579" spans="1:5">
      <c r="A4579" s="18">
        <v>43172</v>
      </c>
      <c r="B4579" s="2">
        <v>3.5865</v>
      </c>
      <c r="C4579" s="3">
        <v>3.6219999999999999</v>
      </c>
      <c r="E4579"/>
    </row>
    <row r="4580" spans="1:5">
      <c r="A4580" s="18">
        <v>43173</v>
      </c>
      <c r="B4580" s="2">
        <v>3.6015999999999999</v>
      </c>
      <c r="C4580" s="3">
        <v>3.6343999999999999</v>
      </c>
      <c r="E4580"/>
    </row>
    <row r="4581" spans="1:5">
      <c r="A4581" s="18">
        <v>43174</v>
      </c>
      <c r="B4581" s="2">
        <v>3.6009000000000002</v>
      </c>
      <c r="C4581" s="3">
        <v>3.6395</v>
      </c>
      <c r="E4581"/>
    </row>
    <row r="4582" spans="1:5">
      <c r="A4582" s="18">
        <v>43175</v>
      </c>
      <c r="B4582" s="2">
        <v>3.6073</v>
      </c>
      <c r="C4582" s="3">
        <v>3.6233</v>
      </c>
      <c r="E4582"/>
    </row>
    <row r="4583" spans="1:5">
      <c r="A4583" s="18">
        <v>43178</v>
      </c>
      <c r="B4583" s="2">
        <v>3.6027999999999998</v>
      </c>
      <c r="C4583" s="3">
        <v>3.6360000000000001</v>
      </c>
      <c r="E4583"/>
    </row>
    <row r="4584" spans="1:5">
      <c r="A4584" s="18">
        <v>43179</v>
      </c>
      <c r="B4584" s="2">
        <v>3.6009000000000002</v>
      </c>
      <c r="C4584" s="3">
        <v>3.6385999999999998</v>
      </c>
      <c r="E4584"/>
    </row>
    <row r="4585" spans="1:5">
      <c r="A4585" s="18">
        <v>43180</v>
      </c>
      <c r="B4585" s="2">
        <v>3.6034999999999999</v>
      </c>
      <c r="C4585" s="3">
        <v>3.6394000000000002</v>
      </c>
      <c r="E4585"/>
    </row>
    <row r="4586" spans="1:5">
      <c r="A4586" s="18">
        <v>43181</v>
      </c>
      <c r="B4586" s="2">
        <v>3.6204999999999998</v>
      </c>
      <c r="C4586" s="3">
        <v>3.6467999999999998</v>
      </c>
      <c r="E4586"/>
    </row>
    <row r="4587" spans="1:5">
      <c r="A4587" s="18">
        <v>43182</v>
      </c>
      <c r="B4587" s="2">
        <v>3.6133000000000002</v>
      </c>
      <c r="C4587" s="3">
        <v>3.6573000000000002</v>
      </c>
      <c r="E4587"/>
    </row>
    <row r="4588" spans="1:5">
      <c r="A4588" s="18">
        <v>43185</v>
      </c>
      <c r="B4588" s="2">
        <v>3.6211000000000002</v>
      </c>
      <c r="C4588" s="3">
        <v>3.6486999999999998</v>
      </c>
      <c r="E4588"/>
    </row>
    <row r="4589" spans="1:5">
      <c r="A4589" s="18">
        <v>43186</v>
      </c>
      <c r="B4589" s="2">
        <v>3.6089000000000002</v>
      </c>
      <c r="C4589" s="3">
        <v>3.6472000000000002</v>
      </c>
      <c r="E4589"/>
    </row>
    <row r="4590" spans="1:5">
      <c r="A4590" s="18">
        <v>43187</v>
      </c>
      <c r="B4590" s="2">
        <v>3.5842999999999998</v>
      </c>
      <c r="C4590" s="3">
        <v>3.6309999999999998</v>
      </c>
      <c r="E4590"/>
    </row>
    <row r="4591" spans="1:5">
      <c r="A4591" s="18">
        <v>43188</v>
      </c>
      <c r="B4591" s="2">
        <v>3.5731000000000002</v>
      </c>
      <c r="C4591" s="3">
        <v>3.6204999999999998</v>
      </c>
      <c r="E4591"/>
    </row>
    <row r="4592" spans="1:5">
      <c r="A4592" s="18">
        <v>43193</v>
      </c>
      <c r="B4592" s="2">
        <v>3.5728</v>
      </c>
      <c r="C4592" s="3">
        <v>3.6008</v>
      </c>
      <c r="E4592"/>
    </row>
    <row r="4593" spans="1:5">
      <c r="A4593" s="18">
        <v>43194</v>
      </c>
      <c r="B4593" s="2">
        <v>3.5811999999999999</v>
      </c>
      <c r="C4593" s="3">
        <v>3.6122000000000001</v>
      </c>
      <c r="E4593"/>
    </row>
    <row r="4594" spans="1:5">
      <c r="A4594" s="18">
        <v>43195</v>
      </c>
      <c r="B4594" s="2">
        <v>3.5832000000000002</v>
      </c>
      <c r="C4594" s="3">
        <v>3.617</v>
      </c>
      <c r="E4594"/>
    </row>
    <row r="4595" spans="1:5">
      <c r="A4595" s="18">
        <v>43196</v>
      </c>
      <c r="B4595" s="2">
        <v>3.5718999999999999</v>
      </c>
      <c r="C4595" s="3">
        <v>3.6152000000000002</v>
      </c>
      <c r="E4595"/>
    </row>
    <row r="4596" spans="1:5">
      <c r="A4596" s="18">
        <v>43199</v>
      </c>
      <c r="B4596" s="2">
        <v>3.5680999999999998</v>
      </c>
      <c r="C4596" s="3">
        <v>3.5966</v>
      </c>
      <c r="E4596"/>
    </row>
    <row r="4597" spans="1:5">
      <c r="A4597" s="18">
        <v>43200</v>
      </c>
      <c r="B4597" s="2">
        <v>3.5619999999999998</v>
      </c>
      <c r="C4597" s="3">
        <v>3.5928</v>
      </c>
      <c r="E4597"/>
    </row>
    <row r="4598" spans="1:5">
      <c r="A4598" s="18">
        <v>43201</v>
      </c>
      <c r="B4598" s="2">
        <v>3.5617999999999999</v>
      </c>
      <c r="C4598" s="3">
        <v>3.5958000000000001</v>
      </c>
      <c r="E4598"/>
    </row>
    <row r="4599" spans="1:5">
      <c r="A4599" s="18">
        <v>43202</v>
      </c>
      <c r="B4599" s="2">
        <v>3.5653000000000001</v>
      </c>
      <c r="C4599" s="3">
        <v>3.5928</v>
      </c>
      <c r="E4599"/>
    </row>
    <row r="4600" spans="1:5">
      <c r="A4600" s="18">
        <v>43203</v>
      </c>
      <c r="B4600" s="2">
        <v>3.5339999999999998</v>
      </c>
      <c r="C4600" s="3">
        <v>3.5844999999999998</v>
      </c>
      <c r="E4600"/>
    </row>
    <row r="4601" spans="1:5">
      <c r="A4601" s="18">
        <v>43206</v>
      </c>
      <c r="B4601" s="2">
        <v>3.5303</v>
      </c>
      <c r="C4601" s="3">
        <v>3.5706000000000002</v>
      </c>
      <c r="E4601"/>
    </row>
    <row r="4602" spans="1:5">
      <c r="A4602" s="18">
        <v>43207</v>
      </c>
      <c r="B4602" s="2">
        <v>3.5213999999999999</v>
      </c>
      <c r="C4602" s="3">
        <v>3.5571999999999999</v>
      </c>
      <c r="E4602"/>
    </row>
    <row r="4603" spans="1:5">
      <c r="A4603" s="18">
        <v>43208</v>
      </c>
      <c r="B4603" s="2">
        <v>3.5053999999999998</v>
      </c>
      <c r="C4603" s="3">
        <v>3.5487000000000002</v>
      </c>
      <c r="E4603"/>
    </row>
    <row r="4604" spans="1:5">
      <c r="A4604" s="18">
        <v>43209</v>
      </c>
      <c r="B4604" s="2">
        <v>3.4921000000000002</v>
      </c>
      <c r="C4604" s="3">
        <v>3.5367000000000002</v>
      </c>
      <c r="E4604"/>
    </row>
    <row r="4605" spans="1:5">
      <c r="A4605" s="18">
        <v>43210</v>
      </c>
      <c r="B4605" s="2">
        <v>3.4805000000000001</v>
      </c>
      <c r="C4605" s="3">
        <v>3.5261999999999998</v>
      </c>
      <c r="E4605"/>
    </row>
    <row r="4606" spans="1:5">
      <c r="A4606" s="18">
        <v>43213</v>
      </c>
      <c r="B4606" s="2">
        <v>3.4777</v>
      </c>
      <c r="C4606" s="3">
        <v>3.5129999999999999</v>
      </c>
      <c r="E4606"/>
    </row>
    <row r="4607" spans="1:5">
      <c r="A4607" s="18">
        <v>43214</v>
      </c>
      <c r="B4607" s="2">
        <v>3.4826999999999999</v>
      </c>
      <c r="C4607" s="3">
        <v>3.5156000000000001</v>
      </c>
      <c r="E4607"/>
    </row>
    <row r="4608" spans="1:5">
      <c r="A4608" s="18">
        <v>43215</v>
      </c>
      <c r="B4608" s="2">
        <v>3.4950000000000001</v>
      </c>
      <c r="C4608" s="3">
        <v>3.5221</v>
      </c>
      <c r="E4608"/>
    </row>
    <row r="4609" spans="1:5">
      <c r="A4609" s="18">
        <v>43216</v>
      </c>
      <c r="B4609" s="2">
        <v>3.5158</v>
      </c>
      <c r="C4609" s="3">
        <v>3.5499000000000001</v>
      </c>
      <c r="E4609"/>
    </row>
    <row r="4610" spans="1:5">
      <c r="A4610" s="18">
        <v>43217</v>
      </c>
      <c r="B4610" s="2">
        <v>3.5192999999999999</v>
      </c>
      <c r="C4610" s="3">
        <v>3.5474000000000001</v>
      </c>
      <c r="E4610"/>
    </row>
    <row r="4611" spans="1:5">
      <c r="A4611" s="18">
        <v>43220</v>
      </c>
      <c r="B4611" s="2">
        <v>3.5396999999999998</v>
      </c>
      <c r="C4611" s="3">
        <v>3.5657000000000001</v>
      </c>
      <c r="E4611"/>
    </row>
    <row r="4612" spans="1:5">
      <c r="A4612" s="18">
        <v>43221</v>
      </c>
      <c r="B4612" s="2">
        <v>3.5306000000000002</v>
      </c>
      <c r="C4612" s="3">
        <v>3.5647000000000002</v>
      </c>
      <c r="E4612"/>
    </row>
    <row r="4613" spans="1:5">
      <c r="A4613" s="18">
        <v>43222</v>
      </c>
      <c r="B4613" s="2">
        <v>3.5236000000000001</v>
      </c>
      <c r="C4613" s="3">
        <v>3.5546000000000002</v>
      </c>
      <c r="E4613"/>
    </row>
    <row r="4614" spans="1:5">
      <c r="A4614" s="18">
        <v>43223</v>
      </c>
      <c r="B4614" s="2">
        <v>3.5731000000000002</v>
      </c>
      <c r="C4614" s="3">
        <v>3.5666000000000002</v>
      </c>
      <c r="E4614"/>
    </row>
    <row r="4615" spans="1:5">
      <c r="A4615" s="18">
        <v>43224</v>
      </c>
      <c r="B4615" s="2">
        <v>3.5789</v>
      </c>
      <c r="C4615" s="3">
        <v>3.6196999999999999</v>
      </c>
      <c r="E4615"/>
    </row>
    <row r="4616" spans="1:5">
      <c r="A4616" s="18">
        <v>43228</v>
      </c>
      <c r="B4616" s="2">
        <v>3.5508999999999999</v>
      </c>
      <c r="C4616" s="3">
        <v>3.5952000000000002</v>
      </c>
      <c r="E4616"/>
    </row>
    <row r="4617" spans="1:5">
      <c r="A4617" s="18">
        <v>43229</v>
      </c>
      <c r="B4617" s="2">
        <v>3.5743999999999998</v>
      </c>
      <c r="C4617" s="3">
        <v>3.5933000000000002</v>
      </c>
      <c r="E4617"/>
    </row>
    <row r="4618" spans="1:5">
      <c r="A4618" s="18">
        <v>43230</v>
      </c>
      <c r="B4618" s="2">
        <v>3.5988000000000002</v>
      </c>
      <c r="C4618" s="3">
        <v>3.6379999999999999</v>
      </c>
      <c r="E4618"/>
    </row>
    <row r="4619" spans="1:5">
      <c r="A4619" s="18">
        <v>43231</v>
      </c>
      <c r="B4619" s="2">
        <v>3.5630000000000002</v>
      </c>
      <c r="C4619" s="3">
        <v>3.6183999999999998</v>
      </c>
      <c r="E4619"/>
    </row>
    <row r="4620" spans="1:5">
      <c r="A4620" s="18">
        <v>43234</v>
      </c>
      <c r="B4620" s="2">
        <v>3.5642999999999998</v>
      </c>
      <c r="C4620" s="3">
        <v>3.5931000000000002</v>
      </c>
      <c r="E4620"/>
    </row>
    <row r="4621" spans="1:5">
      <c r="A4621" s="18">
        <v>43235</v>
      </c>
      <c r="B4621" s="2">
        <v>3.5594000000000001</v>
      </c>
      <c r="C4621" s="3">
        <v>3.6042999999999998</v>
      </c>
      <c r="E4621"/>
    </row>
    <row r="4622" spans="1:5">
      <c r="A4622" s="18">
        <v>43236</v>
      </c>
      <c r="B4622" s="2">
        <v>3.5912000000000002</v>
      </c>
      <c r="C4622" s="3">
        <v>3.6040000000000001</v>
      </c>
      <c r="E4622"/>
    </row>
    <row r="4623" spans="1:5">
      <c r="A4623" s="18">
        <v>43237</v>
      </c>
      <c r="B4623" s="2">
        <v>3.6278000000000001</v>
      </c>
      <c r="C4623" s="3">
        <v>3.6564999999999999</v>
      </c>
      <c r="E4623"/>
    </row>
    <row r="4624" spans="1:5">
      <c r="A4624" s="18">
        <v>43238</v>
      </c>
      <c r="B4624" s="2">
        <v>3.6229</v>
      </c>
      <c r="C4624" s="3">
        <v>3.6677</v>
      </c>
      <c r="E4624"/>
    </row>
    <row r="4625" spans="1:5">
      <c r="A4625" s="18">
        <v>43241</v>
      </c>
      <c r="B4625" s="2">
        <v>3.6413000000000002</v>
      </c>
      <c r="C4625" s="3">
        <v>3.6669999999999998</v>
      </c>
      <c r="E4625"/>
    </row>
    <row r="4626" spans="1:5">
      <c r="A4626" s="18">
        <v>43242</v>
      </c>
      <c r="B4626" s="2">
        <v>3.6640999999999999</v>
      </c>
      <c r="C4626" s="3">
        <v>3.6945000000000001</v>
      </c>
      <c r="E4626"/>
    </row>
    <row r="4627" spans="1:5">
      <c r="A4627" s="18">
        <v>43243</v>
      </c>
      <c r="B4627" s="2">
        <v>3.6385000000000001</v>
      </c>
      <c r="C4627" s="3">
        <v>3.6978</v>
      </c>
      <c r="E4627"/>
    </row>
    <row r="4628" spans="1:5">
      <c r="A4628" s="18">
        <v>43244</v>
      </c>
      <c r="B4628" s="2">
        <v>3.7006999999999999</v>
      </c>
      <c r="C4628" s="3">
        <v>3.6951999999999998</v>
      </c>
      <c r="E4628"/>
    </row>
    <row r="4629" spans="1:5">
      <c r="A4629" s="18">
        <v>43245</v>
      </c>
      <c r="B4629" s="2">
        <v>3.6890000000000001</v>
      </c>
      <c r="C4629" s="3">
        <v>3.7448999999999999</v>
      </c>
      <c r="E4629"/>
    </row>
    <row r="4630" spans="1:5">
      <c r="A4630" s="18">
        <v>43249</v>
      </c>
      <c r="B4630" s="2">
        <v>3.6956000000000002</v>
      </c>
      <c r="C4630" s="3">
        <v>3.7532000000000001</v>
      </c>
      <c r="E4630"/>
    </row>
    <row r="4631" spans="1:5">
      <c r="A4631" s="18">
        <v>43250</v>
      </c>
      <c r="B4631" s="2">
        <v>3.7145000000000001</v>
      </c>
      <c r="C4631" s="3">
        <v>3.7764000000000002</v>
      </c>
      <c r="E4631"/>
    </row>
    <row r="4632" spans="1:5">
      <c r="A4632" s="18">
        <v>43251</v>
      </c>
      <c r="B4632" s="2">
        <v>3.7553999999999998</v>
      </c>
      <c r="C4632" s="3">
        <v>3.7566999999999999</v>
      </c>
      <c r="E4632"/>
    </row>
    <row r="4633" spans="1:5">
      <c r="A4633" s="18">
        <v>43252</v>
      </c>
      <c r="B4633" s="2">
        <v>3.7576999999999998</v>
      </c>
      <c r="C4633" s="3">
        <v>3.7768999999999999</v>
      </c>
      <c r="E4633"/>
    </row>
    <row r="4634" spans="1:5">
      <c r="A4634" s="18">
        <v>43255</v>
      </c>
      <c r="B4634" s="2">
        <v>3.7442000000000002</v>
      </c>
      <c r="C4634" s="3">
        <v>3.7991999999999999</v>
      </c>
      <c r="E4634"/>
    </row>
    <row r="4635" spans="1:5">
      <c r="A4635" s="18">
        <v>43256</v>
      </c>
      <c r="B4635" s="2">
        <v>3.7218</v>
      </c>
      <c r="C4635" s="3">
        <v>3.7658</v>
      </c>
      <c r="E4635"/>
    </row>
    <row r="4636" spans="1:5">
      <c r="A4636" s="18">
        <v>43257</v>
      </c>
      <c r="B4636" s="39">
        <v>3.7086999999999999</v>
      </c>
      <c r="C4636" s="3">
        <v>3.7484000000000002</v>
      </c>
      <c r="E4636"/>
    </row>
    <row r="4637" spans="1:5">
      <c r="A4637" s="18">
        <v>43258</v>
      </c>
      <c r="B4637" s="39">
        <v>3.7000999999999999</v>
      </c>
      <c r="C4637" s="3">
        <v>3.7551999999999999</v>
      </c>
      <c r="E4637"/>
    </row>
    <row r="4638" spans="1:5">
      <c r="A4638" s="18">
        <v>43259</v>
      </c>
      <c r="B4638" s="39">
        <v>3.6717</v>
      </c>
      <c r="C4638" s="3">
        <v>3.7168000000000001</v>
      </c>
      <c r="E4638"/>
    </row>
    <row r="4639" spans="1:5">
      <c r="A4639" s="18">
        <v>43262</v>
      </c>
      <c r="B4639" s="39">
        <v>3.7136</v>
      </c>
      <c r="C4639" s="3">
        <v>3.7172999999999998</v>
      </c>
      <c r="E4639"/>
    </row>
    <row r="4640" spans="1:5">
      <c r="A4640" s="18">
        <v>43263</v>
      </c>
      <c r="B4640" s="39">
        <v>3.6760000000000002</v>
      </c>
      <c r="C4640" s="3">
        <v>3.7208000000000001</v>
      </c>
      <c r="E4640"/>
    </row>
    <row r="4641" spans="1:5">
      <c r="A4641" s="18">
        <v>43264</v>
      </c>
      <c r="B4641" s="39">
        <v>3.6861999999999999</v>
      </c>
      <c r="C4641" s="3">
        <v>3.7071999999999998</v>
      </c>
      <c r="E4641"/>
    </row>
    <row r="4642" spans="1:5">
      <c r="A4642" s="18">
        <v>43265</v>
      </c>
      <c r="B4642" s="39">
        <v>3.6873999999999998</v>
      </c>
      <c r="C4642" s="3">
        <v>3.7214999999999998</v>
      </c>
      <c r="E4642"/>
    </row>
    <row r="4643" spans="1:5">
      <c r="A4643" s="18">
        <v>43266</v>
      </c>
      <c r="B4643" s="39">
        <v>3.6781999999999999</v>
      </c>
      <c r="C4643" s="3">
        <v>3.7235999999999998</v>
      </c>
      <c r="E4643"/>
    </row>
    <row r="4644" spans="1:5">
      <c r="A4644" s="18">
        <v>43269</v>
      </c>
      <c r="B4644" s="39">
        <v>3.7056</v>
      </c>
      <c r="C4644" s="3">
        <v>3.7328000000000001</v>
      </c>
      <c r="E4644"/>
    </row>
    <row r="4645" spans="1:5">
      <c r="A4645" s="18">
        <v>43270</v>
      </c>
      <c r="B4645" s="39">
        <v>3.7130000000000001</v>
      </c>
      <c r="C4645" s="3">
        <v>3.7385000000000002</v>
      </c>
      <c r="E4645"/>
    </row>
    <row r="4646" spans="1:5">
      <c r="A4646" s="18">
        <v>43271</v>
      </c>
      <c r="B4646" s="39">
        <v>3.7462</v>
      </c>
      <c r="C4646" s="3">
        <v>3.7551999999999999</v>
      </c>
      <c r="E4646"/>
    </row>
    <row r="4647" spans="1:5">
      <c r="A4647" s="18">
        <v>43272</v>
      </c>
      <c r="B4647" s="39">
        <v>3.7469999999999999</v>
      </c>
      <c r="C4647" s="3">
        <v>3.7829000000000002</v>
      </c>
      <c r="E4647"/>
    </row>
    <row r="4648" spans="1:5">
      <c r="A4648" s="18">
        <v>43273</v>
      </c>
      <c r="B4648" s="2">
        <v>3.7726000000000002</v>
      </c>
      <c r="C4648" s="3">
        <v>3.7822</v>
      </c>
      <c r="E4648"/>
    </row>
    <row r="4649" spans="1:5">
      <c r="A4649" s="18">
        <v>43276</v>
      </c>
      <c r="B4649" s="39">
        <v>3.7366999999999999</v>
      </c>
      <c r="C4649" s="3">
        <v>3.7989999999999999</v>
      </c>
      <c r="E4649"/>
    </row>
    <row r="4650" spans="1:5">
      <c r="A4650" s="18">
        <v>43277</v>
      </c>
      <c r="B4650" s="39">
        <v>3.7566999999999999</v>
      </c>
      <c r="C4650" s="3">
        <v>3.7795999999999998</v>
      </c>
      <c r="E4650"/>
    </row>
    <row r="4651" spans="1:5">
      <c r="A4651" s="18">
        <v>43278</v>
      </c>
      <c r="B4651" s="39">
        <v>3.7595000000000001</v>
      </c>
      <c r="C4651" s="3">
        <v>3.802</v>
      </c>
      <c r="E4651"/>
    </row>
    <row r="4652" spans="1:5">
      <c r="A4652" s="18">
        <v>43279</v>
      </c>
      <c r="B4652" s="39">
        <v>3.7669000000000001</v>
      </c>
      <c r="C4652" s="3">
        <v>3.7999000000000001</v>
      </c>
      <c r="E4652"/>
    </row>
    <row r="4653" spans="1:5">
      <c r="A4653" s="18">
        <v>43280</v>
      </c>
      <c r="B4653" s="39">
        <v>3.7764000000000002</v>
      </c>
      <c r="C4653" s="3">
        <v>3.7934000000000001</v>
      </c>
      <c r="E4653"/>
    </row>
    <row r="4654" spans="1:5">
      <c r="A4654" s="18">
        <v>43283</v>
      </c>
      <c r="B4654" s="39">
        <v>3.7702</v>
      </c>
      <c r="C4654" s="3">
        <v>3.8159999999999998</v>
      </c>
      <c r="E4654"/>
    </row>
    <row r="4655" spans="1:5">
      <c r="A4655" s="18">
        <v>43284</v>
      </c>
      <c r="B4655" s="39">
        <v>3.8018999999999998</v>
      </c>
      <c r="C4655" s="3">
        <v>3.8184</v>
      </c>
      <c r="E4655"/>
    </row>
    <row r="4656" spans="1:5">
      <c r="A4656" s="18">
        <v>43285</v>
      </c>
      <c r="B4656" s="39">
        <v>3.7972999999999999</v>
      </c>
      <c r="C4656" s="3">
        <v>3.8403999999999998</v>
      </c>
      <c r="E4656"/>
    </row>
    <row r="4657" spans="1:5">
      <c r="A4657" s="18">
        <v>43286</v>
      </c>
      <c r="B4657" s="39">
        <v>3.8027000000000002</v>
      </c>
      <c r="C4657" s="3">
        <v>3.8342000000000001</v>
      </c>
      <c r="E4657"/>
    </row>
    <row r="4658" spans="1:5">
      <c r="A4658" s="18">
        <v>43287</v>
      </c>
      <c r="B4658" s="39">
        <v>3.7759</v>
      </c>
      <c r="C4658" s="3">
        <v>3.8275000000000001</v>
      </c>
      <c r="E4658"/>
    </row>
    <row r="4659" spans="1:5">
      <c r="A4659" s="18">
        <v>43290</v>
      </c>
      <c r="B4659" s="39">
        <v>3.7507000000000001</v>
      </c>
      <c r="C4659" s="3">
        <v>3.7863000000000002</v>
      </c>
      <c r="E4659"/>
    </row>
    <row r="4660" spans="1:5">
      <c r="A4660" s="18">
        <v>43291</v>
      </c>
      <c r="B4660" s="39">
        <v>3.7334000000000001</v>
      </c>
      <c r="C4660" s="3">
        <v>3.7884000000000002</v>
      </c>
      <c r="E4660"/>
    </row>
    <row r="4661" spans="1:5">
      <c r="A4661" s="18">
        <v>43292</v>
      </c>
      <c r="B4661" s="39">
        <v>3.7229999999999999</v>
      </c>
      <c r="C4661" s="3">
        <v>3.7528999999999999</v>
      </c>
      <c r="E4661"/>
    </row>
    <row r="4662" spans="1:5">
      <c r="A4662" s="18">
        <v>43293</v>
      </c>
      <c r="B4662" s="39">
        <v>3.7254999999999998</v>
      </c>
      <c r="C4662" s="3">
        <v>3.7483</v>
      </c>
      <c r="E4662"/>
    </row>
    <row r="4663" spans="1:5">
      <c r="A4663" s="18">
        <v>43294</v>
      </c>
      <c r="B4663" s="39">
        <v>3.7159</v>
      </c>
      <c r="C4663" s="3">
        <v>3.7462</v>
      </c>
      <c r="E4663"/>
    </row>
    <row r="4664" spans="1:5">
      <c r="A4664" s="18">
        <v>43297</v>
      </c>
      <c r="B4664" s="39">
        <v>3.7118000000000002</v>
      </c>
      <c r="C4664" s="3">
        <v>3.7339000000000002</v>
      </c>
      <c r="E4664"/>
    </row>
    <row r="4665" spans="1:5">
      <c r="A4665" s="18">
        <v>43298</v>
      </c>
      <c r="B4665" s="39">
        <v>3.6816</v>
      </c>
      <c r="C4665" s="3">
        <v>3.7324999999999999</v>
      </c>
      <c r="E4665"/>
    </row>
    <row r="4666" spans="1:5">
      <c r="A4666" s="18">
        <v>43299</v>
      </c>
      <c r="B4666" s="39">
        <v>3.6850000000000001</v>
      </c>
      <c r="C4666" s="3">
        <v>3.7214</v>
      </c>
      <c r="E4666"/>
    </row>
    <row r="4667" spans="1:5">
      <c r="A4667" s="18">
        <v>43300</v>
      </c>
      <c r="B4667" s="39">
        <v>3.6941000000000002</v>
      </c>
      <c r="C4667" s="3">
        <v>3.726</v>
      </c>
      <c r="E4667"/>
    </row>
    <row r="4668" spans="1:5">
      <c r="A4668" s="18">
        <v>43301</v>
      </c>
      <c r="B4668" s="39">
        <v>3.7121</v>
      </c>
      <c r="C4668" s="3">
        <v>3.7414000000000001</v>
      </c>
      <c r="E4668"/>
    </row>
    <row r="4669" spans="1:5">
      <c r="A4669" s="18">
        <v>43304</v>
      </c>
      <c r="B4669" s="39">
        <v>3.7199</v>
      </c>
      <c r="C4669" s="3">
        <v>3.7635000000000001</v>
      </c>
      <c r="E4669"/>
    </row>
    <row r="4670" spans="1:5">
      <c r="A4670" s="18">
        <v>43305</v>
      </c>
      <c r="B4670" s="39">
        <v>3.7271000000000001</v>
      </c>
      <c r="C4670" s="3">
        <v>3.7463000000000002</v>
      </c>
      <c r="E4670"/>
    </row>
    <row r="4671" spans="1:5">
      <c r="A4671" s="18">
        <v>43306</v>
      </c>
      <c r="B4671" s="39">
        <v>3.7229999999999999</v>
      </c>
      <c r="C4671" s="3">
        <v>3.7665999999999999</v>
      </c>
      <c r="E4671"/>
    </row>
    <row r="4672" spans="1:5">
      <c r="A4672" s="18">
        <v>43307</v>
      </c>
      <c r="B4672" s="39">
        <v>3.7069999999999999</v>
      </c>
      <c r="C4672" s="3">
        <v>3.7408999999999999</v>
      </c>
      <c r="E4672"/>
    </row>
    <row r="4673" spans="1:5">
      <c r="A4673" s="18">
        <v>43308</v>
      </c>
      <c r="B4673" s="39">
        <v>3.6909000000000001</v>
      </c>
      <c r="C4673" s="3">
        <v>3.7389000000000001</v>
      </c>
      <c r="E4673"/>
    </row>
    <row r="4674" spans="1:5">
      <c r="A4674" s="18">
        <v>43311</v>
      </c>
      <c r="B4674" s="39">
        <v>3.7050000000000001</v>
      </c>
      <c r="C4674" s="3">
        <v>3.7320000000000002</v>
      </c>
      <c r="E4674"/>
    </row>
    <row r="4675" spans="1:5">
      <c r="A4675" s="18">
        <v>43312</v>
      </c>
      <c r="B4675" s="39">
        <v>3.6932</v>
      </c>
      <c r="C4675" s="3">
        <v>3.7294</v>
      </c>
      <c r="E4675"/>
    </row>
    <row r="4676" spans="1:5">
      <c r="A4676" s="18">
        <v>43313</v>
      </c>
      <c r="B4676" s="39">
        <v>3.6928000000000001</v>
      </c>
      <c r="C4676" s="3">
        <v>3.7235999999999998</v>
      </c>
      <c r="E4676"/>
    </row>
    <row r="4677" spans="1:5">
      <c r="A4677" s="18">
        <v>43314</v>
      </c>
      <c r="B4677" s="39">
        <v>3.6884000000000001</v>
      </c>
      <c r="C4677" s="3">
        <v>3.7309999999999999</v>
      </c>
      <c r="E4677"/>
    </row>
    <row r="4678" spans="1:5">
      <c r="A4678" s="18">
        <v>43315</v>
      </c>
      <c r="B4678" s="39">
        <v>3.6987999999999999</v>
      </c>
      <c r="C4678" s="3">
        <v>3.7174999999999998</v>
      </c>
      <c r="E4678"/>
    </row>
    <row r="4679" spans="1:5">
      <c r="A4679" s="18">
        <v>43318</v>
      </c>
      <c r="B4679" s="39">
        <v>3.7118000000000002</v>
      </c>
      <c r="C4679" s="3">
        <v>3.7336</v>
      </c>
      <c r="E4679"/>
    </row>
    <row r="4680" spans="1:5">
      <c r="A4680" s="18">
        <v>43319</v>
      </c>
      <c r="B4680" s="39">
        <v>3.7088000000000001</v>
      </c>
      <c r="C4680" s="3">
        <v>3.7376</v>
      </c>
      <c r="E4680"/>
    </row>
    <row r="4681" spans="1:5">
      <c r="A4681" s="18">
        <v>43320</v>
      </c>
      <c r="B4681" s="39">
        <v>3.6896</v>
      </c>
      <c r="C4681" s="3">
        <v>3.74</v>
      </c>
      <c r="E4681"/>
    </row>
    <row r="4682" spans="1:5">
      <c r="A4682" s="18">
        <v>43321</v>
      </c>
      <c r="B4682" s="39">
        <v>3.6907999999999999</v>
      </c>
      <c r="C4682" s="3">
        <v>3.7244999999999999</v>
      </c>
      <c r="E4682"/>
    </row>
    <row r="4683" spans="1:5">
      <c r="A4683" s="18">
        <v>43322</v>
      </c>
      <c r="B4683" s="39">
        <v>3.7067999999999999</v>
      </c>
      <c r="C4683" s="3">
        <v>3.73</v>
      </c>
      <c r="E4683"/>
    </row>
    <row r="4684" spans="1:5">
      <c r="A4684" s="18">
        <v>43325</v>
      </c>
      <c r="B4684" s="39">
        <v>3.7696999999999998</v>
      </c>
      <c r="C4684" s="3">
        <v>3.7608999999999999</v>
      </c>
      <c r="E4684"/>
    </row>
    <row r="4685" spans="1:5">
      <c r="A4685" s="18">
        <v>43326</v>
      </c>
      <c r="B4685" s="39">
        <v>3.8054000000000001</v>
      </c>
      <c r="C4685" s="3">
        <v>3.8146</v>
      </c>
      <c r="E4685"/>
    </row>
    <row r="4686" spans="1:5">
      <c r="A4686" s="18">
        <v>43327</v>
      </c>
      <c r="B4686" s="39">
        <v>3.8027000000000002</v>
      </c>
      <c r="C4686" s="3">
        <v>3.8201999999999998</v>
      </c>
      <c r="E4686"/>
    </row>
    <row r="4687" spans="1:5">
      <c r="A4687" s="18">
        <v>43328</v>
      </c>
      <c r="B4687" s="39">
        <v>3.8130999999999999</v>
      </c>
      <c r="C4687" s="3">
        <v>3.8477999999999999</v>
      </c>
      <c r="E4687"/>
    </row>
    <row r="4688" spans="1:5">
      <c r="A4688" s="18">
        <v>43329</v>
      </c>
      <c r="B4688" s="39">
        <v>3.7926000000000002</v>
      </c>
      <c r="C4688" s="3">
        <v>3.8384999999999998</v>
      </c>
      <c r="E4688"/>
    </row>
    <row r="4689" spans="1:5">
      <c r="A4689" s="18">
        <v>43332</v>
      </c>
      <c r="B4689" s="39">
        <v>3.7837999999999998</v>
      </c>
      <c r="C4689" s="3">
        <v>3.8271000000000002</v>
      </c>
      <c r="E4689"/>
    </row>
    <row r="4690" spans="1:5">
      <c r="A4690" s="18">
        <v>43333</v>
      </c>
      <c r="B4690" s="39">
        <v>3.7852999999999999</v>
      </c>
      <c r="C4690" s="3">
        <v>3.8311999999999999</v>
      </c>
      <c r="E4690"/>
    </row>
    <row r="4691" spans="1:5">
      <c r="A4691" s="18">
        <v>43334</v>
      </c>
      <c r="B4691" s="39">
        <v>3.7705000000000002</v>
      </c>
      <c r="C4691" s="3">
        <v>3.8203</v>
      </c>
      <c r="E4691"/>
    </row>
    <row r="4692" spans="1:5">
      <c r="A4692" s="18">
        <v>43335</v>
      </c>
      <c r="B4692" s="39">
        <v>3.7713999999999999</v>
      </c>
      <c r="C4692" s="3">
        <v>3.7951000000000001</v>
      </c>
      <c r="E4692"/>
    </row>
    <row r="4693" spans="1:5">
      <c r="A4693" s="18">
        <v>43336</v>
      </c>
      <c r="B4693" s="39">
        <v>3.7595999999999998</v>
      </c>
      <c r="C4693" s="3">
        <v>3.7970000000000002</v>
      </c>
      <c r="E4693"/>
    </row>
    <row r="4694" spans="1:5">
      <c r="A4694" s="18">
        <v>43340</v>
      </c>
      <c r="B4694" s="39">
        <v>3.7437</v>
      </c>
      <c r="C4694" s="3">
        <v>3.7913000000000001</v>
      </c>
      <c r="E4694"/>
    </row>
    <row r="4695" spans="1:5">
      <c r="A4695" s="18">
        <v>43341</v>
      </c>
      <c r="B4695" s="39">
        <v>3.7404000000000002</v>
      </c>
      <c r="C4695" s="3">
        <v>3.7721</v>
      </c>
      <c r="E4695"/>
    </row>
    <row r="4696" spans="1:5">
      <c r="A4696" s="18">
        <v>43342</v>
      </c>
      <c r="B4696" s="39">
        <v>3.7612999999999999</v>
      </c>
      <c r="C4696" s="3">
        <v>3.7696000000000001</v>
      </c>
      <c r="E4696"/>
    </row>
    <row r="4697" spans="1:5">
      <c r="A4697" s="18">
        <v>43343</v>
      </c>
      <c r="B4697" s="39">
        <v>3.7871000000000001</v>
      </c>
      <c r="C4697" s="3">
        <v>3.8172999999999999</v>
      </c>
      <c r="E4697"/>
    </row>
    <row r="4698" spans="1:5">
      <c r="A4698" s="18">
        <v>43346</v>
      </c>
      <c r="B4698" s="39">
        <v>3.8033000000000001</v>
      </c>
      <c r="C4698" s="3">
        <v>3.8319999999999999</v>
      </c>
      <c r="E4698"/>
    </row>
    <row r="4699" spans="1:5">
      <c r="A4699" s="18">
        <v>43347</v>
      </c>
      <c r="B4699" s="39">
        <v>3.8111999999999999</v>
      </c>
      <c r="C4699" s="3">
        <v>3.8424</v>
      </c>
      <c r="E4699"/>
    </row>
    <row r="4700" spans="1:5">
      <c r="A4700" s="18">
        <v>43348</v>
      </c>
      <c r="B4700" s="39">
        <v>3.8287</v>
      </c>
      <c r="C4700" s="3">
        <v>3.8509000000000002</v>
      </c>
      <c r="E4700"/>
    </row>
    <row r="4701" spans="1:5">
      <c r="A4701" s="18">
        <v>43349</v>
      </c>
      <c r="B4701" s="39">
        <v>3.8300999999999998</v>
      </c>
      <c r="C4701" s="3">
        <v>3.8647999999999998</v>
      </c>
      <c r="E4701"/>
    </row>
    <row r="4702" spans="1:5">
      <c r="A4702" s="18">
        <v>43350</v>
      </c>
      <c r="B4702" s="39">
        <v>3.8309000000000002</v>
      </c>
      <c r="C4702" s="3">
        <v>3.8593999999999999</v>
      </c>
      <c r="E4702"/>
    </row>
    <row r="4703" spans="1:5">
      <c r="A4703" s="18">
        <v>43353</v>
      </c>
      <c r="B4703" s="39">
        <v>3.8334999999999999</v>
      </c>
      <c r="C4703" s="3">
        <v>3.8698000000000001</v>
      </c>
      <c r="E4703"/>
    </row>
    <row r="4704" spans="1:5">
      <c r="A4704" s="18">
        <v>43354</v>
      </c>
      <c r="B4704" s="39">
        <v>3.8384</v>
      </c>
      <c r="C4704" s="3">
        <v>3.8944999999999999</v>
      </c>
      <c r="E4704"/>
    </row>
    <row r="4705" spans="1:5">
      <c r="A4705" s="18">
        <v>43355</v>
      </c>
      <c r="B4705" s="39">
        <v>3.8069000000000002</v>
      </c>
      <c r="C4705" s="3">
        <v>3.8622000000000001</v>
      </c>
      <c r="E4705"/>
    </row>
    <row r="4706" spans="1:5">
      <c r="A4706" s="18">
        <v>43356</v>
      </c>
      <c r="B4706" s="39">
        <v>3.8166000000000002</v>
      </c>
      <c r="C4706" s="3">
        <v>3.8567999999999998</v>
      </c>
      <c r="E4706"/>
    </row>
    <row r="4707" spans="1:5">
      <c r="A4707" s="18">
        <v>43357</v>
      </c>
      <c r="B4707" s="39">
        <v>3.8264</v>
      </c>
      <c r="C4707" s="3">
        <v>3.8613</v>
      </c>
      <c r="E4707"/>
    </row>
    <row r="4708" spans="1:5">
      <c r="A4708" s="18">
        <v>43360</v>
      </c>
      <c r="B4708" s="39">
        <v>3.8178000000000001</v>
      </c>
      <c r="C4708" s="3">
        <v>3.8443000000000001</v>
      </c>
      <c r="E4708"/>
    </row>
    <row r="4709" spans="1:5">
      <c r="A4709" s="18">
        <v>43361</v>
      </c>
      <c r="B4709" s="39">
        <v>3.8199000000000001</v>
      </c>
      <c r="C4709" s="3">
        <v>3.8553999999999999</v>
      </c>
      <c r="E4709"/>
    </row>
    <row r="4710" spans="1:5">
      <c r="A4710" s="18">
        <v>43362</v>
      </c>
      <c r="B4710" s="39">
        <v>3.8327</v>
      </c>
      <c r="C4710" s="3">
        <v>3.8586</v>
      </c>
      <c r="E4710"/>
    </row>
    <row r="4711" spans="1:5">
      <c r="A4711" s="18">
        <v>43363</v>
      </c>
      <c r="B4711" s="39">
        <v>3.8005</v>
      </c>
      <c r="C4711" s="3">
        <v>3.8557000000000001</v>
      </c>
      <c r="E4711"/>
    </row>
    <row r="4712" spans="1:5">
      <c r="A4712" s="18">
        <v>43364</v>
      </c>
      <c r="B4712" s="39">
        <v>3.7985000000000002</v>
      </c>
      <c r="C4712" s="3">
        <v>3.835</v>
      </c>
      <c r="E4712"/>
    </row>
    <row r="4713" spans="1:5">
      <c r="A4713" s="18">
        <v>43367</v>
      </c>
      <c r="B4713" s="39">
        <v>3.8094999999999999</v>
      </c>
      <c r="C4713" s="3">
        <v>3.8441000000000001</v>
      </c>
      <c r="E4713"/>
    </row>
    <row r="4714" spans="1:5">
      <c r="A4714" s="18">
        <v>43368</v>
      </c>
      <c r="B4714" s="39">
        <v>3.8176999999999999</v>
      </c>
      <c r="C4714" s="3">
        <v>3.8641000000000001</v>
      </c>
      <c r="E4714"/>
    </row>
    <row r="4715" spans="1:5">
      <c r="A4715" s="18">
        <v>43369</v>
      </c>
      <c r="B4715" s="39">
        <v>3.7772999999999999</v>
      </c>
      <c r="C4715" s="3">
        <v>3.8403</v>
      </c>
      <c r="E4715"/>
    </row>
    <row r="4716" spans="1:5">
      <c r="A4716" s="18">
        <v>43370</v>
      </c>
      <c r="B4716" s="39">
        <v>3.7734999999999999</v>
      </c>
      <c r="C4716" s="3">
        <v>3.8113000000000001</v>
      </c>
      <c r="E4716"/>
    </row>
    <row r="4717" spans="1:5">
      <c r="A4717" s="18">
        <v>43371</v>
      </c>
      <c r="B4717" s="39">
        <v>3.7696999999999998</v>
      </c>
      <c r="C4717" s="3">
        <v>3.8027000000000002</v>
      </c>
      <c r="E4717"/>
    </row>
    <row r="4718" spans="1:5">
      <c r="A4718" s="18">
        <v>43374</v>
      </c>
      <c r="B4718" s="39">
        <v>3.7637999999999998</v>
      </c>
      <c r="C4718" s="3">
        <v>3.7921</v>
      </c>
      <c r="E4718"/>
    </row>
    <row r="4719" spans="1:5">
      <c r="A4719" s="18">
        <v>43375</v>
      </c>
      <c r="B4719" s="39">
        <v>3.7452000000000001</v>
      </c>
      <c r="C4719" s="3">
        <v>3.8151000000000002</v>
      </c>
      <c r="E4719"/>
    </row>
    <row r="4720" spans="1:5">
      <c r="A4720" s="18">
        <v>43376</v>
      </c>
      <c r="B4720" s="39">
        <v>3.7961999999999998</v>
      </c>
      <c r="C4720" s="3">
        <v>3.7875999999999999</v>
      </c>
      <c r="E4720"/>
    </row>
    <row r="4721" spans="1:5">
      <c r="A4721" s="18">
        <v>43377</v>
      </c>
      <c r="B4721" s="39">
        <v>3.7650000000000001</v>
      </c>
      <c r="C4721" s="3">
        <v>3.8231000000000002</v>
      </c>
      <c r="E4721"/>
    </row>
    <row r="4722" spans="1:5">
      <c r="A4722" s="18">
        <v>43378</v>
      </c>
      <c r="B4722" s="39">
        <v>3.7816000000000001</v>
      </c>
      <c r="C4722" s="3">
        <v>3.8014999999999999</v>
      </c>
      <c r="E4722"/>
    </row>
    <row r="4723" spans="1:5">
      <c r="A4723" s="18">
        <v>43381</v>
      </c>
      <c r="B4723" s="39">
        <v>3.7740999999999998</v>
      </c>
      <c r="C4723" s="3">
        <v>3.8045</v>
      </c>
      <c r="E4723"/>
    </row>
    <row r="4724" spans="1:5">
      <c r="A4724" s="18">
        <v>43382</v>
      </c>
      <c r="B4724" s="39">
        <v>3.7869000000000002</v>
      </c>
      <c r="C4724" s="3">
        <v>3.7991000000000001</v>
      </c>
      <c r="E4724"/>
    </row>
    <row r="4725" spans="1:5">
      <c r="A4725" s="18">
        <v>43383</v>
      </c>
      <c r="B4725" s="39">
        <v>3.7860999999999998</v>
      </c>
      <c r="C4725" s="3">
        <v>3.8134000000000001</v>
      </c>
      <c r="E4725"/>
    </row>
    <row r="4726" spans="1:5">
      <c r="A4726" s="18">
        <v>43384</v>
      </c>
      <c r="B4726" s="39">
        <v>3.7770000000000001</v>
      </c>
      <c r="C4726" s="3">
        <v>3.8267000000000002</v>
      </c>
      <c r="E4726"/>
    </row>
    <row r="4727" spans="1:5">
      <c r="A4727" s="18">
        <v>43385</v>
      </c>
      <c r="B4727" s="39">
        <v>3.7818000000000001</v>
      </c>
      <c r="C4727" s="3">
        <v>3.8075000000000001</v>
      </c>
      <c r="E4727"/>
    </row>
    <row r="4728" spans="1:5">
      <c r="A4728" s="18">
        <v>43388</v>
      </c>
      <c r="B4728" s="39">
        <v>3.7494000000000001</v>
      </c>
      <c r="C4728" s="3">
        <v>3.8062999999999998</v>
      </c>
      <c r="E4728"/>
    </row>
    <row r="4729" spans="1:5">
      <c r="A4729" s="18">
        <v>43389</v>
      </c>
      <c r="B4729" s="39">
        <v>3.7502</v>
      </c>
      <c r="C4729" s="3">
        <v>3.7894999999999999</v>
      </c>
      <c r="E4729"/>
    </row>
    <row r="4730" spans="1:5">
      <c r="A4730" s="18">
        <v>43390</v>
      </c>
      <c r="B4730" s="39">
        <v>3.7505000000000002</v>
      </c>
      <c r="C4730" s="3">
        <v>3.7974000000000001</v>
      </c>
      <c r="E4730"/>
    </row>
    <row r="4731" spans="1:5">
      <c r="A4731" s="18">
        <v>43391</v>
      </c>
      <c r="B4731" s="39">
        <v>3.7456</v>
      </c>
      <c r="C4731" s="3">
        <v>3.7742</v>
      </c>
      <c r="E4731"/>
    </row>
    <row r="4732" spans="1:5">
      <c r="A4732" s="18">
        <v>43392</v>
      </c>
      <c r="B4732" s="39">
        <v>3.7543000000000002</v>
      </c>
      <c r="C4732" s="3">
        <v>3.7858999999999998</v>
      </c>
      <c r="E4732"/>
    </row>
    <row r="4733" spans="1:5">
      <c r="A4733" s="18">
        <v>43395</v>
      </c>
      <c r="B4733" s="39">
        <v>3.7746</v>
      </c>
      <c r="C4733" s="3">
        <v>3.7946</v>
      </c>
      <c r="E4733"/>
    </row>
    <row r="4734" spans="1:5">
      <c r="A4734" s="18">
        <v>43396</v>
      </c>
      <c r="B4734" s="39">
        <v>3.7387000000000001</v>
      </c>
      <c r="C4734" s="3">
        <v>3.7947000000000002</v>
      </c>
      <c r="E4734"/>
    </row>
    <row r="4735" spans="1:5">
      <c r="A4735" s="18">
        <v>43397</v>
      </c>
      <c r="B4735" s="39">
        <v>3.7667000000000002</v>
      </c>
      <c r="C4735" s="3">
        <v>3.7905000000000002</v>
      </c>
      <c r="E4735"/>
    </row>
    <row r="4736" spans="1:5">
      <c r="A4736" s="18">
        <v>43398</v>
      </c>
      <c r="B4736" s="39">
        <v>3.7801999999999998</v>
      </c>
      <c r="C4736" s="3">
        <v>3.8028</v>
      </c>
      <c r="E4736"/>
    </row>
    <row r="4737" spans="1:5">
      <c r="A4737" s="18">
        <v>43399</v>
      </c>
      <c r="B4737" s="39">
        <v>3.7875000000000001</v>
      </c>
      <c r="C4737" s="3">
        <v>3.8233000000000001</v>
      </c>
      <c r="E4737"/>
    </row>
    <row r="4738" spans="1:5">
      <c r="A4738" s="18">
        <v>43402</v>
      </c>
      <c r="B4738" s="39">
        <v>3.7887</v>
      </c>
      <c r="C4738" s="3">
        <v>3.8212000000000002</v>
      </c>
      <c r="E4738"/>
    </row>
    <row r="4739" spans="1:5">
      <c r="A4739" s="18">
        <v>43403</v>
      </c>
      <c r="B4739" s="39">
        <v>3.7925</v>
      </c>
      <c r="C4739" s="3">
        <v>3.83</v>
      </c>
      <c r="E4739"/>
    </row>
    <row r="4740" spans="1:5">
      <c r="A4740" s="18">
        <v>43404</v>
      </c>
      <c r="B4740" s="39">
        <v>3.7976999999999999</v>
      </c>
      <c r="C4740" s="3">
        <v>3.8349000000000002</v>
      </c>
      <c r="E4740"/>
    </row>
    <row r="4741" spans="1:5">
      <c r="A4741" s="18">
        <v>43405</v>
      </c>
      <c r="B4741" s="39">
        <v>3.7982</v>
      </c>
      <c r="C4741" s="3">
        <v>3.8313999999999999</v>
      </c>
      <c r="E4741"/>
    </row>
    <row r="4742" spans="1:5">
      <c r="A4742" s="18">
        <v>43406</v>
      </c>
      <c r="B4742" s="2">
        <v>3.7825000000000002</v>
      </c>
      <c r="C4742" s="3">
        <v>3.8481999999999998</v>
      </c>
      <c r="E4742"/>
    </row>
    <row r="4743" spans="1:5">
      <c r="A4743" s="18">
        <v>43409</v>
      </c>
      <c r="B4743" s="2">
        <v>3.7722000000000002</v>
      </c>
      <c r="C4743" s="3">
        <v>3.8138000000000001</v>
      </c>
      <c r="E4743"/>
    </row>
    <row r="4744" spans="1:5">
      <c r="A4744" s="18">
        <v>43410</v>
      </c>
      <c r="B4744" s="2">
        <v>3.7624</v>
      </c>
      <c r="C4744" s="3">
        <v>3.8016999999999999</v>
      </c>
      <c r="E4744"/>
    </row>
    <row r="4745" spans="1:5">
      <c r="A4745" s="18">
        <v>43411</v>
      </c>
      <c r="B4745" s="2">
        <v>3.7522000000000002</v>
      </c>
      <c r="C4745" s="3">
        <v>3.7982999999999998</v>
      </c>
      <c r="E4745"/>
    </row>
    <row r="4746" spans="1:5">
      <c r="A4746" s="18">
        <v>43412</v>
      </c>
      <c r="B4746" s="2">
        <v>3.7504</v>
      </c>
      <c r="C4746" s="3">
        <v>3.7825000000000002</v>
      </c>
      <c r="E4746"/>
    </row>
    <row r="4747" spans="1:5">
      <c r="A4747" s="18">
        <v>43413</v>
      </c>
      <c r="B4747" s="2">
        <v>3.7534999999999998</v>
      </c>
      <c r="C4747" s="3">
        <v>3.7743000000000002</v>
      </c>
      <c r="E4747"/>
    </row>
    <row r="4748" spans="1:5">
      <c r="A4748" s="18">
        <v>43416</v>
      </c>
      <c r="B4748" s="2">
        <v>3.7808999999999999</v>
      </c>
      <c r="C4748" s="3">
        <v>3.7938000000000001</v>
      </c>
      <c r="E4748"/>
    </row>
    <row r="4749" spans="1:5">
      <c r="A4749" s="18">
        <v>43417</v>
      </c>
      <c r="B4749" s="2">
        <v>3.7862</v>
      </c>
      <c r="C4749" s="3">
        <v>3.8187000000000002</v>
      </c>
      <c r="E4749"/>
    </row>
    <row r="4750" spans="1:5">
      <c r="A4750" s="18">
        <v>43418</v>
      </c>
      <c r="B4750" s="2">
        <v>3.7747000000000002</v>
      </c>
      <c r="C4750" s="3">
        <v>3.8132999999999999</v>
      </c>
      <c r="E4750"/>
    </row>
    <row r="4751" spans="1:5">
      <c r="A4751" s="18">
        <v>43419</v>
      </c>
      <c r="B4751" s="2">
        <v>3.7814000000000001</v>
      </c>
      <c r="C4751" s="3">
        <v>3.798</v>
      </c>
      <c r="E4751"/>
    </row>
    <row r="4752" spans="1:5">
      <c r="A4752" s="18">
        <v>43420</v>
      </c>
      <c r="B4752" s="2">
        <v>3.7608000000000001</v>
      </c>
      <c r="C4752" s="3">
        <v>3.8155999999999999</v>
      </c>
      <c r="E4752"/>
    </row>
    <row r="4753" spans="1:5">
      <c r="A4753" s="18">
        <v>43423</v>
      </c>
      <c r="B4753" s="2">
        <v>3.7947000000000002</v>
      </c>
      <c r="C4753" s="3">
        <v>3.8056999999999999</v>
      </c>
      <c r="E4753"/>
    </row>
    <row r="4754" spans="1:5">
      <c r="A4754" s="18">
        <v>43424</v>
      </c>
      <c r="B4754" s="2">
        <v>3.8170999999999999</v>
      </c>
      <c r="C4754" s="3">
        <v>3.8439999999999999</v>
      </c>
      <c r="E4754"/>
    </row>
    <row r="4755" spans="1:5">
      <c r="A4755" s="18">
        <v>43425</v>
      </c>
      <c r="B4755" s="2">
        <v>3.8029000000000002</v>
      </c>
      <c r="C4755" s="3">
        <v>3.8502999999999998</v>
      </c>
      <c r="E4755"/>
    </row>
    <row r="4756" spans="1:5">
      <c r="A4756" s="18">
        <v>43426</v>
      </c>
      <c r="B4756" s="2">
        <v>3.8</v>
      </c>
      <c r="C4756" s="3">
        <v>3.8300999999999998</v>
      </c>
      <c r="E4756"/>
    </row>
    <row r="4757" spans="1:5">
      <c r="A4757" s="18">
        <v>43427</v>
      </c>
      <c r="B4757" s="2">
        <v>3.7949000000000002</v>
      </c>
      <c r="C4757" s="3">
        <v>3.8262</v>
      </c>
      <c r="E4757"/>
    </row>
    <row r="4758" spans="1:5">
      <c r="A4758" s="18">
        <v>43430</v>
      </c>
      <c r="B4758" s="2">
        <v>3.7831000000000001</v>
      </c>
      <c r="C4758" s="3">
        <v>3.8288000000000002</v>
      </c>
      <c r="E4758"/>
    </row>
    <row r="4759" spans="1:5">
      <c r="A4759" s="18">
        <v>43431</v>
      </c>
      <c r="B4759" s="2">
        <v>3.7949999999999999</v>
      </c>
      <c r="C4759" s="3">
        <v>3.8233000000000001</v>
      </c>
      <c r="E4759"/>
    </row>
    <row r="4760" spans="1:5">
      <c r="A4760" s="18">
        <v>43432</v>
      </c>
      <c r="B4760" s="2">
        <v>3.8136999999999999</v>
      </c>
      <c r="C4760" s="3">
        <v>3.8412000000000002</v>
      </c>
      <c r="E4760"/>
    </row>
    <row r="4761" spans="1:5">
      <c r="A4761" s="18">
        <v>43433</v>
      </c>
      <c r="B4761" s="2">
        <v>3.7959999999999998</v>
      </c>
      <c r="C4761" s="3">
        <v>3.8504</v>
      </c>
      <c r="E4761"/>
    </row>
    <row r="4762" spans="1:5">
      <c r="A4762" s="18">
        <v>43434</v>
      </c>
      <c r="B4762" s="2">
        <v>3.7873000000000001</v>
      </c>
      <c r="C4762" s="3">
        <v>3.8203999999999998</v>
      </c>
      <c r="E4762"/>
    </row>
    <row r="4763" spans="1:5">
      <c r="A4763" s="18">
        <v>43437</v>
      </c>
      <c r="B4763" s="2">
        <v>3.7768000000000002</v>
      </c>
      <c r="C4763" s="3">
        <v>3.8247</v>
      </c>
      <c r="E4763"/>
    </row>
    <row r="4764" spans="1:5">
      <c r="A4764" s="18">
        <v>43438</v>
      </c>
      <c r="B4764" s="2">
        <v>3.7765</v>
      </c>
      <c r="C4764" s="3">
        <v>3.8203999999999998</v>
      </c>
      <c r="E4764"/>
    </row>
    <row r="4765" spans="1:5">
      <c r="A4765" s="18">
        <v>43439</v>
      </c>
      <c r="B4765" s="2">
        <v>3.7898999999999998</v>
      </c>
      <c r="C4765" s="3">
        <v>3.8148</v>
      </c>
      <c r="E4765"/>
    </row>
    <row r="4766" spans="1:5">
      <c r="A4766" s="18">
        <v>43440</v>
      </c>
      <c r="B4766" s="2">
        <v>3.7955000000000001</v>
      </c>
      <c r="C4766" s="3">
        <v>3.8218999999999999</v>
      </c>
      <c r="E4766"/>
    </row>
    <row r="4767" spans="1:5">
      <c r="A4767" s="18">
        <v>43441</v>
      </c>
      <c r="B4767" s="2">
        <v>3.7924000000000002</v>
      </c>
      <c r="C4767" s="3">
        <v>3.8311000000000002</v>
      </c>
      <c r="E4767"/>
    </row>
    <row r="4768" spans="1:5">
      <c r="A4768" s="18">
        <v>43444</v>
      </c>
      <c r="B4768" s="2">
        <v>3.7995999999999999</v>
      </c>
      <c r="C4768" s="3">
        <v>3.8298000000000001</v>
      </c>
      <c r="E4768"/>
    </row>
    <row r="4769" spans="1:5">
      <c r="A4769" s="18">
        <v>43445</v>
      </c>
      <c r="B4769" s="2">
        <v>3.8266</v>
      </c>
      <c r="C4769" s="3">
        <v>3.8424</v>
      </c>
      <c r="E4769"/>
    </row>
    <row r="4770" spans="1:5">
      <c r="A4770" s="18">
        <v>43446</v>
      </c>
      <c r="B4770" s="2">
        <v>3.8191000000000002</v>
      </c>
      <c r="C4770" s="3">
        <v>3.8668999999999998</v>
      </c>
      <c r="E4770"/>
    </row>
    <row r="4771" spans="1:5">
      <c r="A4771" s="18">
        <v>43447</v>
      </c>
      <c r="B4771" s="2">
        <v>3.8035999999999999</v>
      </c>
      <c r="C4771" s="3">
        <v>3.8496000000000001</v>
      </c>
      <c r="E4771"/>
    </row>
    <row r="4772" spans="1:5">
      <c r="A4772" s="18">
        <v>43448</v>
      </c>
      <c r="B4772" s="2">
        <v>3.8201999999999998</v>
      </c>
      <c r="C4772" s="3">
        <v>3.8464</v>
      </c>
      <c r="E4772"/>
    </row>
    <row r="4773" spans="1:5">
      <c r="A4773" s="18">
        <v>43451</v>
      </c>
      <c r="B4773" s="2">
        <v>3.8025000000000002</v>
      </c>
      <c r="C4773" s="3">
        <v>3.8548</v>
      </c>
      <c r="E4773"/>
    </row>
    <row r="4774" spans="1:5">
      <c r="A4774" s="18">
        <v>43452</v>
      </c>
      <c r="B4774" s="2">
        <v>3.7989000000000002</v>
      </c>
      <c r="C4774" s="3">
        <v>3.8433000000000002</v>
      </c>
      <c r="E4774"/>
    </row>
    <row r="4775" spans="1:5">
      <c r="A4775" s="18">
        <v>43453</v>
      </c>
      <c r="B4775" s="2">
        <v>3.7875000000000001</v>
      </c>
      <c r="C4775" s="3">
        <v>3.8369</v>
      </c>
      <c r="E4775"/>
    </row>
    <row r="4776" spans="1:5">
      <c r="A4776" s="18">
        <v>43454</v>
      </c>
      <c r="B4776" s="2">
        <v>3.7797000000000001</v>
      </c>
      <c r="C4776" s="3">
        <v>3.8174999999999999</v>
      </c>
      <c r="E4776"/>
    </row>
    <row r="4777" spans="1:5">
      <c r="A4777" s="18">
        <v>43455</v>
      </c>
      <c r="B4777" s="2">
        <v>3.7915999999999999</v>
      </c>
      <c r="C4777" s="3">
        <v>3.8163999999999998</v>
      </c>
      <c r="E4777"/>
    </row>
    <row r="4778" spans="1:5">
      <c r="A4778" s="18">
        <v>43458</v>
      </c>
      <c r="B4778" s="2">
        <v>3.7776999999999998</v>
      </c>
      <c r="C4778" s="3">
        <v>3.8273000000000001</v>
      </c>
      <c r="E4778"/>
    </row>
    <row r="4779" spans="1:5">
      <c r="A4779" s="18">
        <v>43461</v>
      </c>
      <c r="B4779" s="2">
        <v>3.7938000000000001</v>
      </c>
      <c r="C4779" s="3">
        <v>3.8155000000000001</v>
      </c>
      <c r="E4779"/>
    </row>
    <row r="4780" spans="1:5">
      <c r="A4780" s="18">
        <v>43462</v>
      </c>
      <c r="B4780" s="2">
        <v>3.8115000000000001</v>
      </c>
      <c r="C4780" s="3">
        <v>3.8529</v>
      </c>
      <c r="E4780"/>
    </row>
    <row r="4781" spans="1:5">
      <c r="A4781" s="18">
        <v>43465</v>
      </c>
      <c r="B4781" s="2">
        <v>3.8166000000000002</v>
      </c>
      <c r="C4781" s="3">
        <v>3.8714</v>
      </c>
      <c r="E4781"/>
    </row>
    <row r="4782" spans="1:5">
      <c r="A4782" s="18">
        <v>43467</v>
      </c>
      <c r="B4782" s="2">
        <v>3.8241999999999998</v>
      </c>
      <c r="C4782" s="3">
        <v>3.8548</v>
      </c>
      <c r="E4782"/>
    </row>
    <row r="4783" spans="1:5">
      <c r="A4783" s="18">
        <v>43468</v>
      </c>
      <c r="B4783" s="2">
        <v>3.8342999999999998</v>
      </c>
      <c r="C4783" s="3">
        <v>3.8656999999999999</v>
      </c>
      <c r="E4783"/>
    </row>
    <row r="4784" spans="1:5">
      <c r="A4784" s="18">
        <v>43469</v>
      </c>
      <c r="B4784" s="2">
        <v>3.8212999999999999</v>
      </c>
      <c r="C4784" s="3">
        <v>3.8622000000000001</v>
      </c>
      <c r="E4784"/>
    </row>
    <row r="4785" spans="1:5">
      <c r="A4785" s="18">
        <v>43472</v>
      </c>
      <c r="B4785" s="2">
        <v>3.8245</v>
      </c>
      <c r="C4785" s="3">
        <v>3.8597000000000001</v>
      </c>
      <c r="E4785"/>
    </row>
    <row r="4786" spans="1:5">
      <c r="A4786" s="18">
        <v>43473</v>
      </c>
      <c r="B4786" s="2">
        <v>3.8307000000000002</v>
      </c>
      <c r="C4786" s="3">
        <v>3.8631000000000002</v>
      </c>
      <c r="E4786"/>
    </row>
    <row r="4787" spans="1:5">
      <c r="A4787" s="18">
        <v>43474</v>
      </c>
      <c r="B4787" s="2">
        <v>3.8281999999999998</v>
      </c>
      <c r="C4787" s="3">
        <v>3.8660999999999999</v>
      </c>
      <c r="E4787"/>
    </row>
    <row r="4788" spans="1:5">
      <c r="A4788" s="18">
        <v>43475</v>
      </c>
      <c r="B4788" s="2">
        <v>3.8273000000000001</v>
      </c>
      <c r="C4788" s="3">
        <v>3.8626999999999998</v>
      </c>
      <c r="E4788"/>
    </row>
    <row r="4789" spans="1:5">
      <c r="A4789" s="18">
        <v>43476</v>
      </c>
      <c r="B4789" s="2">
        <v>3.7945000000000002</v>
      </c>
      <c r="C4789" s="3">
        <v>3.8443000000000001</v>
      </c>
      <c r="E4789"/>
    </row>
    <row r="4790" spans="1:5">
      <c r="A4790" s="18">
        <v>43479</v>
      </c>
      <c r="B4790" s="2">
        <v>3.8115999999999999</v>
      </c>
      <c r="C4790" s="3">
        <v>3.8412999999999999</v>
      </c>
      <c r="E4790"/>
    </row>
    <row r="4791" spans="1:5">
      <c r="A4791" s="18">
        <v>43480</v>
      </c>
      <c r="B4791" s="2">
        <v>3.8111000000000002</v>
      </c>
      <c r="C4791" s="3">
        <v>3.8491</v>
      </c>
      <c r="E4791"/>
    </row>
    <row r="4792" spans="1:5">
      <c r="A4792" s="18">
        <v>43481</v>
      </c>
      <c r="B4792" s="2">
        <v>3.8066</v>
      </c>
      <c r="C4792" s="3">
        <v>3.8382000000000001</v>
      </c>
      <c r="E4792"/>
    </row>
    <row r="4793" spans="1:5">
      <c r="A4793" s="18">
        <v>43482</v>
      </c>
      <c r="B4793" s="2">
        <v>3.7921</v>
      </c>
      <c r="C4793" s="3">
        <v>3.831</v>
      </c>
      <c r="E4793"/>
    </row>
    <row r="4794" spans="1:5">
      <c r="A4794" s="18">
        <v>43483</v>
      </c>
      <c r="B4794" s="2">
        <v>3.7917000000000001</v>
      </c>
      <c r="C4794" s="3">
        <v>3.823</v>
      </c>
      <c r="E4794"/>
    </row>
    <row r="4795" spans="1:5">
      <c r="A4795" s="18">
        <v>43486</v>
      </c>
      <c r="B4795" s="2">
        <v>3.7844000000000002</v>
      </c>
      <c r="C4795" s="3">
        <v>3.8283999999999998</v>
      </c>
      <c r="E4795"/>
    </row>
    <row r="4796" spans="1:5">
      <c r="A4796" s="18">
        <v>43487</v>
      </c>
      <c r="B4796" s="2">
        <v>3.7839</v>
      </c>
      <c r="C4796" s="3">
        <v>3.8226</v>
      </c>
      <c r="E4796"/>
    </row>
    <row r="4797" spans="1:5">
      <c r="A4797" s="18">
        <v>43488</v>
      </c>
      <c r="B4797" s="2">
        <v>3.7816999999999998</v>
      </c>
      <c r="C4797" s="3">
        <v>3.8167</v>
      </c>
      <c r="E4797"/>
    </row>
    <row r="4798" spans="1:5">
      <c r="A4798" s="18">
        <v>43489</v>
      </c>
      <c r="B4798" s="2">
        <v>3.8083999999999998</v>
      </c>
      <c r="C4798" s="3">
        <v>3.8243</v>
      </c>
      <c r="E4798"/>
    </row>
    <row r="4799" spans="1:5">
      <c r="A4799" s="18">
        <v>43490</v>
      </c>
      <c r="B4799" s="2">
        <v>3.8043999999999998</v>
      </c>
      <c r="C4799" s="3">
        <v>3.831</v>
      </c>
      <c r="E4799"/>
    </row>
    <row r="4800" spans="1:5">
      <c r="A4800" s="18">
        <v>43493</v>
      </c>
      <c r="B4800" s="2">
        <v>3.7896000000000001</v>
      </c>
      <c r="C4800" s="3">
        <v>3.8258999999999999</v>
      </c>
      <c r="E4800"/>
    </row>
    <row r="4801" spans="1:5">
      <c r="A4801" s="18">
        <v>43494</v>
      </c>
      <c r="B4801" s="2">
        <v>3.7860999999999998</v>
      </c>
      <c r="C4801" s="3">
        <v>3.8254000000000001</v>
      </c>
      <c r="E4801"/>
    </row>
    <row r="4802" spans="1:5">
      <c r="A4802" s="18">
        <v>43495</v>
      </c>
      <c r="B4802" s="2">
        <v>3.7725</v>
      </c>
      <c r="C4802" s="3">
        <v>3.8172999999999999</v>
      </c>
      <c r="E4802"/>
    </row>
    <row r="4803" spans="1:5">
      <c r="A4803" s="18">
        <v>43496</v>
      </c>
      <c r="B4803" s="2">
        <v>3.7521</v>
      </c>
      <c r="C4803" s="3">
        <v>3.8003999999999998</v>
      </c>
      <c r="E4803"/>
    </row>
    <row r="4804" spans="1:5">
      <c r="A4804" s="18">
        <v>43497</v>
      </c>
      <c r="B4804" s="2">
        <v>3.7509000000000001</v>
      </c>
      <c r="C4804" s="3">
        <v>3.7681</v>
      </c>
      <c r="E4804"/>
    </row>
    <row r="4805" spans="1:5">
      <c r="A4805" s="18">
        <v>43500</v>
      </c>
      <c r="B4805" s="2">
        <v>3.7511000000000001</v>
      </c>
      <c r="C4805" s="3">
        <v>3.7892000000000001</v>
      </c>
      <c r="E4805"/>
    </row>
    <row r="4806" spans="1:5">
      <c r="A4806" s="18">
        <v>43501</v>
      </c>
      <c r="B4806" s="2">
        <v>3.7519</v>
      </c>
      <c r="C4806" s="3">
        <v>3.7913000000000001</v>
      </c>
      <c r="E4806"/>
    </row>
    <row r="4807" spans="1:5">
      <c r="A4807" s="18">
        <v>43502</v>
      </c>
      <c r="B4807" s="2">
        <v>3.7679999999999998</v>
      </c>
      <c r="C4807" s="3">
        <v>3.7949999999999999</v>
      </c>
      <c r="E4807"/>
    </row>
    <row r="4808" spans="1:5">
      <c r="A4808" s="18">
        <v>43503</v>
      </c>
      <c r="B4808" s="2">
        <v>3.7814000000000001</v>
      </c>
      <c r="C4808" s="3">
        <v>3.8081999999999998</v>
      </c>
      <c r="E4808"/>
    </row>
    <row r="4809" spans="1:5">
      <c r="A4809" s="18">
        <v>43504</v>
      </c>
      <c r="B4809" s="2">
        <v>3.7955999999999999</v>
      </c>
      <c r="C4809" s="3">
        <v>3.8254000000000001</v>
      </c>
      <c r="E4809"/>
    </row>
    <row r="4810" spans="1:5">
      <c r="A4810" s="18">
        <v>43507</v>
      </c>
      <c r="B4810" s="2">
        <v>3.8081999999999998</v>
      </c>
      <c r="C4810" s="3">
        <v>3.8371</v>
      </c>
      <c r="E4810"/>
    </row>
    <row r="4811" spans="1:5">
      <c r="A4811" s="18">
        <v>43508</v>
      </c>
      <c r="B4811" s="2">
        <v>3.8092999999999999</v>
      </c>
      <c r="C4811" s="3">
        <v>3.8485</v>
      </c>
      <c r="E4811"/>
    </row>
    <row r="4812" spans="1:5">
      <c r="A4812" s="18">
        <v>43509</v>
      </c>
      <c r="B4812" s="2">
        <v>3.8031000000000001</v>
      </c>
      <c r="C4812" s="3">
        <v>3.835</v>
      </c>
      <c r="E4812"/>
    </row>
    <row r="4813" spans="1:5">
      <c r="A4813" s="18">
        <v>43510</v>
      </c>
      <c r="B4813" s="2">
        <v>3.8182</v>
      </c>
      <c r="C4813" s="3">
        <v>3.8464999999999998</v>
      </c>
      <c r="E4813"/>
    </row>
    <row r="4814" spans="1:5">
      <c r="A4814" s="18">
        <v>43511</v>
      </c>
      <c r="B4814" s="2">
        <v>3.8081</v>
      </c>
      <c r="C4814" s="3">
        <v>3.8544</v>
      </c>
      <c r="E4814"/>
    </row>
    <row r="4815" spans="1:5">
      <c r="A4815" s="18">
        <v>43514</v>
      </c>
      <c r="B4815" s="2">
        <v>3.8149999999999999</v>
      </c>
      <c r="C4815" s="3">
        <v>3.8574000000000002</v>
      </c>
      <c r="E4815"/>
    </row>
    <row r="4816" spans="1:5">
      <c r="A4816" s="18">
        <v>43515</v>
      </c>
      <c r="B4816" s="2">
        <v>3.8140999999999998</v>
      </c>
      <c r="C4816" s="3">
        <v>3.8540000000000001</v>
      </c>
      <c r="E4816"/>
    </row>
    <row r="4817" spans="1:5">
      <c r="A4817" s="18">
        <v>43516</v>
      </c>
      <c r="B4817" s="2">
        <v>3.819</v>
      </c>
      <c r="C4817" s="3">
        <v>3.8549000000000002</v>
      </c>
      <c r="E4817"/>
    </row>
    <row r="4818" spans="1:5">
      <c r="A4818" s="18">
        <v>43517</v>
      </c>
      <c r="B4818" s="2">
        <v>3.8170999999999999</v>
      </c>
      <c r="C4818" s="3">
        <v>3.8639999999999999</v>
      </c>
      <c r="E4818"/>
    </row>
    <row r="4819" spans="1:5">
      <c r="A4819" s="18">
        <v>43518</v>
      </c>
      <c r="B4819" s="2">
        <v>3.8224999999999998</v>
      </c>
      <c r="C4819" s="3">
        <v>3.8567999999999998</v>
      </c>
      <c r="E4819"/>
    </row>
    <row r="4820" spans="1:5">
      <c r="A4820" s="18">
        <v>43521</v>
      </c>
      <c r="B4820" s="2">
        <v>3.8267000000000002</v>
      </c>
      <c r="C4820" s="3">
        <v>3.8601999999999999</v>
      </c>
      <c r="E4820"/>
    </row>
    <row r="4821" spans="1:5">
      <c r="A4821" s="18">
        <v>43522</v>
      </c>
      <c r="B4821" s="2">
        <v>3.8144999999999998</v>
      </c>
      <c r="C4821" s="3">
        <v>3.8557000000000001</v>
      </c>
      <c r="E4821"/>
    </row>
    <row r="4822" spans="1:5">
      <c r="A4822" s="18">
        <v>43523</v>
      </c>
      <c r="B4822" s="2">
        <v>3.8003</v>
      </c>
      <c r="C4822" s="3">
        <v>3.8414000000000001</v>
      </c>
      <c r="E4822"/>
    </row>
    <row r="4823" spans="1:5">
      <c r="A4823" s="18">
        <v>43524</v>
      </c>
      <c r="B4823" s="2">
        <v>3.8012999999999999</v>
      </c>
      <c r="C4823" s="3">
        <v>3.8346</v>
      </c>
      <c r="E4823"/>
    </row>
    <row r="4824" spans="1:5">
      <c r="A4824" s="18">
        <v>43525</v>
      </c>
      <c r="B4824" s="2">
        <v>3.7907000000000002</v>
      </c>
      <c r="C4824" s="3">
        <v>3.8355999999999999</v>
      </c>
      <c r="E4824"/>
    </row>
    <row r="4825" spans="1:5">
      <c r="A4825" s="18">
        <v>43528</v>
      </c>
      <c r="B4825" s="2">
        <v>3.7856000000000001</v>
      </c>
      <c r="C4825" s="3">
        <v>3.8250999999999999</v>
      </c>
      <c r="E4825"/>
    </row>
    <row r="4826" spans="1:5">
      <c r="A4826" s="18">
        <v>43529</v>
      </c>
      <c r="B4826" s="2">
        <v>3.794</v>
      </c>
      <c r="C4826" s="3">
        <v>3.8336000000000001</v>
      </c>
      <c r="E4826"/>
    </row>
    <row r="4827" spans="1:5">
      <c r="A4827" s="18">
        <v>43530</v>
      </c>
      <c r="B4827" s="2">
        <v>3.7845</v>
      </c>
      <c r="C4827" s="3">
        <v>3.8328000000000002</v>
      </c>
      <c r="E4827"/>
    </row>
    <row r="4828" spans="1:5">
      <c r="A4828" s="18">
        <v>43531</v>
      </c>
      <c r="B4828" s="2">
        <v>3.7867000000000002</v>
      </c>
      <c r="C4828" s="3">
        <v>3.8245</v>
      </c>
      <c r="E4828"/>
    </row>
    <row r="4829" spans="1:5">
      <c r="A4829" s="18">
        <v>43532</v>
      </c>
      <c r="B4829" s="2">
        <v>3.8031000000000001</v>
      </c>
      <c r="C4829" s="3">
        <v>3.8376000000000001</v>
      </c>
      <c r="E4829"/>
    </row>
    <row r="4830" spans="1:5">
      <c r="A4830" s="18">
        <v>43535</v>
      </c>
      <c r="B4830" s="2">
        <v>3.7902</v>
      </c>
      <c r="C4830" s="3">
        <v>3.8372000000000002</v>
      </c>
      <c r="E4830"/>
    </row>
    <row r="4831" spans="1:5">
      <c r="A4831" s="18">
        <v>43536</v>
      </c>
      <c r="B4831" s="2">
        <v>3.7812999999999999</v>
      </c>
      <c r="C4831" s="3">
        <v>3.8277999999999999</v>
      </c>
      <c r="E4831"/>
    </row>
    <row r="4832" spans="1:5">
      <c r="A4832" s="18">
        <v>43537</v>
      </c>
      <c r="B4832" s="2">
        <v>3.7852000000000001</v>
      </c>
      <c r="C4832" s="3">
        <v>3.8227000000000002</v>
      </c>
      <c r="E4832"/>
    </row>
    <row r="4833" spans="1:5">
      <c r="A4833" s="18">
        <v>43538</v>
      </c>
      <c r="B4833" s="2">
        <v>3.7854000000000001</v>
      </c>
      <c r="C4833" s="3">
        <v>3.8182</v>
      </c>
      <c r="E4833"/>
    </row>
    <row r="4834" spans="1:5">
      <c r="A4834" s="18">
        <v>43539</v>
      </c>
      <c r="B4834" s="2">
        <v>3.7863000000000002</v>
      </c>
      <c r="C4834" s="3">
        <v>3.8296000000000001</v>
      </c>
      <c r="E4834"/>
    </row>
    <row r="4835" spans="1:5">
      <c r="A4835" s="18">
        <v>43542</v>
      </c>
      <c r="B4835" s="2">
        <v>3.7837999999999998</v>
      </c>
      <c r="C4835" s="3">
        <v>3.8266</v>
      </c>
      <c r="E4835"/>
    </row>
    <row r="4836" spans="1:5">
      <c r="A4836" s="18">
        <v>43543</v>
      </c>
      <c r="B4836" s="2">
        <v>3.7827999999999999</v>
      </c>
      <c r="C4836" s="3">
        <v>3.8207</v>
      </c>
      <c r="E4836"/>
    </row>
    <row r="4837" spans="1:5">
      <c r="A4837" s="18">
        <v>43544</v>
      </c>
      <c r="B4837" s="2">
        <v>3.7780999999999998</v>
      </c>
      <c r="C4837" s="3">
        <v>3.8197000000000001</v>
      </c>
      <c r="E4837"/>
    </row>
    <row r="4838" spans="1:5">
      <c r="A4838" s="18">
        <v>43545</v>
      </c>
      <c r="B4838" s="2">
        <v>3.7848999999999999</v>
      </c>
      <c r="C4838" s="3">
        <v>3.8178000000000001</v>
      </c>
      <c r="E4838"/>
    </row>
    <row r="4839" spans="1:5">
      <c r="A4839" s="18">
        <v>43546</v>
      </c>
      <c r="B4839" s="2">
        <v>3.8079000000000001</v>
      </c>
      <c r="C4839" s="3">
        <v>3.8283</v>
      </c>
      <c r="E4839"/>
    </row>
    <row r="4840" spans="1:5">
      <c r="A4840" s="18">
        <v>43549</v>
      </c>
      <c r="B4840" s="2">
        <v>3.8184</v>
      </c>
      <c r="C4840" s="3">
        <v>3.8694000000000002</v>
      </c>
      <c r="E4840"/>
    </row>
    <row r="4841" spans="1:5">
      <c r="A4841" s="18">
        <v>43550</v>
      </c>
      <c r="B4841" s="2">
        <v>3.8245</v>
      </c>
      <c r="C4841" s="3">
        <v>3.8614999999999999</v>
      </c>
      <c r="E4841"/>
    </row>
    <row r="4842" spans="1:5">
      <c r="A4842" s="18">
        <v>43551</v>
      </c>
      <c r="B4842" s="2">
        <v>3.8372999999999999</v>
      </c>
      <c r="C4842" s="3">
        <v>3.8597999999999999</v>
      </c>
      <c r="E4842"/>
    </row>
    <row r="4843" spans="1:5">
      <c r="A4843" s="18">
        <v>43552</v>
      </c>
      <c r="B4843" s="2">
        <v>3.8376000000000001</v>
      </c>
      <c r="C4843" s="3">
        <v>3.8753000000000002</v>
      </c>
      <c r="E4843"/>
    </row>
    <row r="4844" spans="1:5">
      <c r="A4844" s="18">
        <v>43553</v>
      </c>
      <c r="B4844" s="2">
        <v>3.8513000000000002</v>
      </c>
      <c r="C4844" s="3">
        <v>3.8755000000000002</v>
      </c>
      <c r="E4844"/>
    </row>
    <row r="4845" spans="1:5">
      <c r="A4845" s="18">
        <v>43556</v>
      </c>
      <c r="B4845" s="2">
        <v>3.8494999999999999</v>
      </c>
      <c r="C4845" s="3">
        <v>3.8866000000000001</v>
      </c>
      <c r="E4845"/>
    </row>
    <row r="4846" spans="1:5">
      <c r="A4846" s="18">
        <v>43557</v>
      </c>
      <c r="B4846" s="2">
        <v>3.8412000000000002</v>
      </c>
      <c r="C4846" s="3">
        <v>3.8784999999999998</v>
      </c>
      <c r="E4846"/>
    </row>
    <row r="4847" spans="1:5">
      <c r="A4847" s="18">
        <v>43558</v>
      </c>
      <c r="B4847" s="2">
        <v>3.8328000000000002</v>
      </c>
      <c r="C4847" s="3">
        <v>3.8765999999999998</v>
      </c>
      <c r="E4847"/>
    </row>
    <row r="4848" spans="1:5">
      <c r="A4848" s="18">
        <v>43559</v>
      </c>
      <c r="B4848" s="2">
        <v>3.8262999999999998</v>
      </c>
      <c r="C4848" s="3">
        <v>3.8708999999999998</v>
      </c>
      <c r="E4848"/>
    </row>
    <row r="4849" spans="1:5">
      <c r="A4849" s="18">
        <v>43560</v>
      </c>
      <c r="B4849" s="2">
        <v>3.8222</v>
      </c>
      <c r="C4849" s="3">
        <v>3.8653</v>
      </c>
      <c r="E4849"/>
    </row>
    <row r="4850" spans="1:5">
      <c r="A4850" s="18">
        <v>43563</v>
      </c>
      <c r="B4850" s="2">
        <v>3.8180000000000001</v>
      </c>
      <c r="C4850" s="3">
        <v>3.8599000000000001</v>
      </c>
      <c r="E4850"/>
    </row>
    <row r="4851" spans="1:5">
      <c r="A4851" s="18">
        <v>43564</v>
      </c>
      <c r="B4851" s="2">
        <v>3.8069000000000002</v>
      </c>
      <c r="C4851" s="3">
        <v>3.8466999999999998</v>
      </c>
      <c r="E4851"/>
    </row>
    <row r="4852" spans="1:5">
      <c r="A4852" s="18">
        <v>43565</v>
      </c>
      <c r="B4852" s="2">
        <v>3.7984</v>
      </c>
      <c r="C4852" s="3">
        <v>3.8441999999999998</v>
      </c>
      <c r="E4852"/>
    </row>
    <row r="4853" spans="1:5">
      <c r="A4853" s="18">
        <v>43566</v>
      </c>
      <c r="B4853" s="2">
        <v>3.7913000000000001</v>
      </c>
      <c r="C4853" s="3">
        <v>3.8374000000000001</v>
      </c>
      <c r="E4853"/>
    </row>
    <row r="4854" spans="1:5">
      <c r="A4854" s="18">
        <v>43567</v>
      </c>
      <c r="B4854" s="2">
        <v>3.7846000000000002</v>
      </c>
      <c r="C4854" s="3">
        <v>3.8264999999999998</v>
      </c>
      <c r="E4854"/>
    </row>
    <row r="4855" spans="1:5">
      <c r="A4855" s="18">
        <v>43570</v>
      </c>
      <c r="B4855" s="2">
        <v>3.7698</v>
      </c>
      <c r="C4855" s="3">
        <v>3.8182999999999998</v>
      </c>
      <c r="E4855"/>
    </row>
    <row r="4856" spans="1:5">
      <c r="A4856" s="18">
        <v>43571</v>
      </c>
      <c r="B4856" s="2">
        <v>3.7612000000000001</v>
      </c>
      <c r="C4856" s="3">
        <v>3.8050000000000002</v>
      </c>
      <c r="E4856"/>
    </row>
    <row r="4857" spans="1:5">
      <c r="A4857" s="18">
        <v>43572</v>
      </c>
      <c r="B4857" s="2">
        <v>3.7494999999999998</v>
      </c>
      <c r="C4857" s="3">
        <v>3.7961</v>
      </c>
      <c r="E4857"/>
    </row>
    <row r="4858" spans="1:5">
      <c r="A4858" s="18">
        <v>43573</v>
      </c>
      <c r="B4858" s="2">
        <v>3.7585999999999999</v>
      </c>
      <c r="C4858" s="3">
        <v>3.7847</v>
      </c>
      <c r="E4858"/>
    </row>
    <row r="4859" spans="1:5">
      <c r="A4859" s="18">
        <v>43578</v>
      </c>
      <c r="B4859" s="2">
        <v>3.7557</v>
      </c>
      <c r="C4859" s="3">
        <v>3.7930000000000001</v>
      </c>
      <c r="E4859"/>
    </row>
    <row r="4860" spans="1:5">
      <c r="A4860" s="18">
        <v>43579</v>
      </c>
      <c r="B4860" s="2">
        <v>3.7427000000000001</v>
      </c>
      <c r="C4860" s="3">
        <v>3.7932999999999999</v>
      </c>
      <c r="E4860"/>
    </row>
    <row r="4861" spans="1:5">
      <c r="A4861" s="18">
        <v>43580</v>
      </c>
      <c r="B4861" s="2">
        <v>3.7570000000000001</v>
      </c>
      <c r="C4861" s="3">
        <v>3.7820999999999998</v>
      </c>
      <c r="E4861"/>
    </row>
    <row r="4862" spans="1:5">
      <c r="A4862" s="18">
        <v>43581</v>
      </c>
      <c r="B4862" s="2">
        <v>3.7780999999999998</v>
      </c>
      <c r="C4862" s="3">
        <v>3.8037000000000001</v>
      </c>
      <c r="E4862"/>
    </row>
    <row r="4863" spans="1:5">
      <c r="A4863" s="18">
        <v>43584</v>
      </c>
      <c r="B4863" s="2">
        <v>3.7734000000000001</v>
      </c>
      <c r="C4863" s="3">
        <v>3.8153999999999999</v>
      </c>
      <c r="E4863"/>
    </row>
    <row r="4864" spans="1:5">
      <c r="A4864" s="18">
        <v>43585</v>
      </c>
      <c r="B4864" s="2">
        <v>3.7747000000000002</v>
      </c>
      <c r="C4864" s="3">
        <v>3.8102</v>
      </c>
      <c r="E4864"/>
    </row>
    <row r="4865" spans="1:5">
      <c r="A4865" s="18">
        <v>43586</v>
      </c>
      <c r="B4865" s="2">
        <v>3.7606999999999999</v>
      </c>
      <c r="C4865" s="3">
        <v>3.8090000000000002</v>
      </c>
      <c r="E4865"/>
    </row>
    <row r="4866" spans="1:5">
      <c r="A4866" s="18">
        <v>43587</v>
      </c>
      <c r="B4866" s="2">
        <v>3.7480000000000002</v>
      </c>
      <c r="C4866" s="3">
        <v>3.7856999999999998</v>
      </c>
      <c r="E4866"/>
    </row>
    <row r="4867" spans="1:5">
      <c r="A4867" s="18">
        <v>43588</v>
      </c>
      <c r="B4867" s="2">
        <v>3.7648999999999999</v>
      </c>
      <c r="C4867" s="3">
        <v>3.7888999999999999</v>
      </c>
      <c r="E4867"/>
    </row>
    <row r="4868" spans="1:5">
      <c r="A4868" s="18">
        <v>43592</v>
      </c>
      <c r="B4868" s="2">
        <v>3.7583000000000002</v>
      </c>
      <c r="C4868" s="3">
        <v>3.7902</v>
      </c>
      <c r="E4868"/>
    </row>
    <row r="4869" spans="1:5">
      <c r="A4869" s="18">
        <v>43593</v>
      </c>
      <c r="B4869" s="2">
        <v>3.7654000000000001</v>
      </c>
      <c r="C4869" s="3">
        <v>3.7911000000000001</v>
      </c>
      <c r="E4869"/>
    </row>
    <row r="4870" spans="1:5">
      <c r="A4870" s="18">
        <v>43594</v>
      </c>
      <c r="B4870" s="2">
        <v>3.7740999999999998</v>
      </c>
      <c r="C4870" s="3">
        <v>3.7978999999999998</v>
      </c>
      <c r="E4870"/>
    </row>
    <row r="4871" spans="1:5">
      <c r="A4871" s="18">
        <v>43595</v>
      </c>
      <c r="B4871" s="2">
        <v>3.7734000000000001</v>
      </c>
      <c r="C4871" s="3">
        <v>3.8107000000000002</v>
      </c>
      <c r="E4871"/>
    </row>
    <row r="4872" spans="1:5">
      <c r="A4872" s="18">
        <v>43598</v>
      </c>
      <c r="B4872" s="2">
        <v>3.7949000000000002</v>
      </c>
      <c r="C4872" s="3">
        <v>3.8191000000000002</v>
      </c>
      <c r="E4872"/>
    </row>
    <row r="4873" spans="1:5">
      <c r="A4873" s="18">
        <v>43599</v>
      </c>
      <c r="B4873" s="2">
        <v>3.8041999999999998</v>
      </c>
      <c r="C4873" s="3">
        <v>3.8408000000000002</v>
      </c>
      <c r="E4873"/>
    </row>
    <row r="4874" spans="1:5">
      <c r="A4874" s="18">
        <v>43600</v>
      </c>
      <c r="B4874" s="2">
        <v>3.8243999999999998</v>
      </c>
      <c r="C4874" s="3">
        <v>3.8485</v>
      </c>
      <c r="E4874"/>
    </row>
    <row r="4875" spans="1:5">
      <c r="A4875" s="18">
        <v>43601</v>
      </c>
      <c r="B4875" s="2">
        <v>3.7951999999999999</v>
      </c>
      <c r="C4875" s="3">
        <v>3.8595000000000002</v>
      </c>
      <c r="E4875"/>
    </row>
    <row r="4876" spans="1:5">
      <c r="A4876" s="18">
        <v>43602</v>
      </c>
      <c r="B4876" s="2">
        <v>3.8195999999999999</v>
      </c>
      <c r="C4876" s="3">
        <v>3.8437000000000001</v>
      </c>
      <c r="E4876"/>
    </row>
    <row r="4877" spans="1:5">
      <c r="A4877" s="18">
        <v>43605</v>
      </c>
      <c r="B4877" s="2">
        <v>3.8189000000000002</v>
      </c>
      <c r="C4877" s="3">
        <v>3.8496000000000001</v>
      </c>
      <c r="E4877"/>
    </row>
    <row r="4878" spans="1:5">
      <c r="A4878" s="18">
        <v>43606</v>
      </c>
      <c r="B4878" s="2">
        <v>3.8235000000000001</v>
      </c>
      <c r="C4878" s="3">
        <v>3.8536999999999999</v>
      </c>
      <c r="E4878"/>
    </row>
    <row r="4879" spans="1:5">
      <c r="A4879" s="18">
        <v>43607</v>
      </c>
      <c r="B4879" s="2">
        <v>3.8209</v>
      </c>
      <c r="C4879" s="3">
        <v>3.8578999999999999</v>
      </c>
      <c r="E4879"/>
    </row>
    <row r="4880" spans="1:5">
      <c r="A4880" s="18">
        <v>43608</v>
      </c>
      <c r="B4880" s="2">
        <v>3.8342999999999998</v>
      </c>
      <c r="C4880" s="3">
        <v>3.8616999999999999</v>
      </c>
      <c r="E4880"/>
    </row>
    <row r="4881" spans="1:5">
      <c r="A4881" s="18">
        <v>43609</v>
      </c>
      <c r="B4881" s="2">
        <v>3.8327</v>
      </c>
      <c r="C4881" s="3">
        <v>3.8792</v>
      </c>
      <c r="E4881"/>
    </row>
    <row r="4882" spans="1:5">
      <c r="A4882" s="18">
        <v>43613</v>
      </c>
      <c r="B4882" s="2">
        <v>3.8153999999999999</v>
      </c>
      <c r="C4882" s="3">
        <v>3.8675999999999999</v>
      </c>
      <c r="E4882"/>
    </row>
    <row r="4883" spans="1:5">
      <c r="A4883" s="18">
        <v>43614</v>
      </c>
      <c r="B4883" s="2">
        <v>3.8249</v>
      </c>
      <c r="C4883" s="3">
        <v>3.8540000000000001</v>
      </c>
      <c r="E4883"/>
    </row>
    <row r="4884" spans="1:5">
      <c r="A4884" s="18">
        <v>43615</v>
      </c>
      <c r="B4884" s="2">
        <v>3.8329</v>
      </c>
      <c r="C4884" s="3">
        <v>3.8506</v>
      </c>
      <c r="E4884"/>
    </row>
    <row r="4885" spans="1:5">
      <c r="A4885" s="18">
        <v>43616</v>
      </c>
      <c r="B4885" s="2">
        <v>3.8195999999999999</v>
      </c>
      <c r="C4885" s="3">
        <v>3.8690000000000002</v>
      </c>
      <c r="E4885"/>
    </row>
    <row r="4886" spans="1:5">
      <c r="A4886" s="18">
        <v>43619</v>
      </c>
      <c r="B4886" s="2">
        <v>3.8294000000000001</v>
      </c>
      <c r="C4886" s="3">
        <v>3.8580000000000001</v>
      </c>
      <c r="E4886"/>
    </row>
    <row r="4887" spans="1:5">
      <c r="A4887" s="18">
        <v>43620</v>
      </c>
      <c r="B4887" s="2">
        <v>3.8411</v>
      </c>
      <c r="C4887" s="3">
        <v>3.8603999999999998</v>
      </c>
      <c r="E4887"/>
    </row>
    <row r="4888" spans="1:5">
      <c r="A4888" s="18">
        <v>43621</v>
      </c>
      <c r="B4888" s="2">
        <v>3.8267000000000002</v>
      </c>
      <c r="C4888" s="3">
        <v>3.8673999999999999</v>
      </c>
      <c r="E4888"/>
    </row>
    <row r="4889" spans="1:5">
      <c r="A4889" s="18">
        <v>43622</v>
      </c>
      <c r="B4889" s="2">
        <v>3.8233999999999999</v>
      </c>
      <c r="C4889" s="3">
        <v>3.8700999999999999</v>
      </c>
      <c r="E4889"/>
    </row>
    <row r="4890" spans="1:5">
      <c r="A4890" s="18">
        <v>43623</v>
      </c>
      <c r="B4890" s="2">
        <v>3.8281000000000001</v>
      </c>
      <c r="C4890" s="3">
        <v>3.8736000000000002</v>
      </c>
      <c r="E4890"/>
    </row>
    <row r="4891" spans="1:5">
      <c r="A4891" s="18">
        <v>43626</v>
      </c>
      <c r="B4891" s="2">
        <v>3.8191000000000002</v>
      </c>
      <c r="C4891" s="3">
        <v>3.8664999999999998</v>
      </c>
      <c r="E4891"/>
    </row>
    <row r="4892" spans="1:5">
      <c r="A4892" s="18">
        <v>43627</v>
      </c>
      <c r="B4892" s="2">
        <v>3.81</v>
      </c>
      <c r="C4892" s="3">
        <v>3.8479000000000001</v>
      </c>
      <c r="E4892"/>
    </row>
    <row r="4893" spans="1:5">
      <c r="A4893" s="18">
        <v>43628</v>
      </c>
      <c r="B4893" s="2">
        <v>3.8058999999999998</v>
      </c>
      <c r="C4893" s="3">
        <v>3.847</v>
      </c>
      <c r="E4893"/>
    </row>
    <row r="4894" spans="1:5">
      <c r="A4894" s="18">
        <v>43629</v>
      </c>
      <c r="B4894" s="2">
        <v>3.7942999999999998</v>
      </c>
      <c r="C4894" s="3">
        <v>3.8353999999999999</v>
      </c>
      <c r="E4894"/>
    </row>
    <row r="4895" spans="1:5">
      <c r="A4895" s="18">
        <v>43630</v>
      </c>
      <c r="B4895" s="2">
        <v>3.8008999999999999</v>
      </c>
      <c r="C4895" s="3">
        <v>3.8207</v>
      </c>
      <c r="E4895"/>
    </row>
    <row r="4896" spans="1:5">
      <c r="A4896" s="18">
        <v>43633</v>
      </c>
      <c r="B4896" s="2">
        <v>3.7905000000000002</v>
      </c>
      <c r="C4896" s="3">
        <v>3.8365</v>
      </c>
      <c r="E4896"/>
    </row>
    <row r="4897" spans="1:5">
      <c r="A4897" s="18">
        <v>43634</v>
      </c>
      <c r="B4897" s="2">
        <v>3.8012999999999999</v>
      </c>
      <c r="C4897" s="3">
        <v>3.8359999999999999</v>
      </c>
      <c r="E4897"/>
    </row>
    <row r="4898" spans="1:5">
      <c r="A4898" s="18">
        <v>43635</v>
      </c>
      <c r="B4898" s="2">
        <v>3.8098999999999998</v>
      </c>
      <c r="C4898" s="3">
        <v>3.8355999999999999</v>
      </c>
      <c r="E4898"/>
    </row>
    <row r="4899" spans="1:5">
      <c r="A4899" s="18">
        <v>43636</v>
      </c>
      <c r="B4899" s="2">
        <v>3.8157000000000001</v>
      </c>
      <c r="C4899" s="3">
        <v>3.8351999999999999</v>
      </c>
      <c r="E4899"/>
    </row>
    <row r="4900" spans="1:5">
      <c r="A4900" s="18">
        <v>43637</v>
      </c>
      <c r="B4900" s="2">
        <v>3.8380999999999998</v>
      </c>
      <c r="C4900" s="3">
        <v>3.8557999999999999</v>
      </c>
      <c r="E4900"/>
    </row>
    <row r="4901" spans="1:5">
      <c r="A4901" s="18">
        <v>43640</v>
      </c>
      <c r="B4901" s="2">
        <v>3.8258999999999999</v>
      </c>
      <c r="C4901" s="3">
        <v>3.8653</v>
      </c>
      <c r="E4901"/>
    </row>
    <row r="4902" spans="1:5">
      <c r="A4902" s="18">
        <v>43641</v>
      </c>
      <c r="B4902" s="2">
        <v>3.8308</v>
      </c>
      <c r="C4902" s="3">
        <v>3.8706</v>
      </c>
      <c r="E4902"/>
    </row>
    <row r="4903" spans="1:5">
      <c r="A4903" s="18">
        <v>43642</v>
      </c>
      <c r="B4903" s="2">
        <v>3.8477000000000001</v>
      </c>
      <c r="C4903" s="3">
        <v>3.8784000000000001</v>
      </c>
      <c r="E4903"/>
    </row>
    <row r="4904" spans="1:5">
      <c r="A4904" s="18">
        <v>43643</v>
      </c>
      <c r="B4904" s="2">
        <v>3.8237999999999999</v>
      </c>
      <c r="C4904" s="3">
        <v>3.8776999999999999</v>
      </c>
      <c r="E4904"/>
    </row>
    <row r="4905" spans="1:5">
      <c r="A4905" s="18">
        <v>43644</v>
      </c>
      <c r="B4905" s="2">
        <v>3.8321999999999998</v>
      </c>
      <c r="C4905" s="3">
        <v>3.8694000000000002</v>
      </c>
      <c r="E4905"/>
    </row>
    <row r="4906" spans="1:5">
      <c r="A4906" s="18">
        <v>43647</v>
      </c>
      <c r="B4906" s="2">
        <v>3.8033999999999999</v>
      </c>
      <c r="C4906" s="3">
        <v>3.8605</v>
      </c>
      <c r="E4906"/>
    </row>
    <row r="4907" spans="1:5">
      <c r="A4907" s="18">
        <v>43648</v>
      </c>
      <c r="B4907" s="2">
        <v>3.8056000000000001</v>
      </c>
      <c r="C4907" s="3">
        <v>3.8393000000000002</v>
      </c>
      <c r="E4907"/>
    </row>
    <row r="4908" spans="1:5">
      <c r="A4908" s="18">
        <v>43649</v>
      </c>
      <c r="B4908" s="2">
        <v>3.8151999999999999</v>
      </c>
      <c r="C4908" s="3">
        <v>3.8361000000000001</v>
      </c>
      <c r="E4908"/>
    </row>
    <row r="4909" spans="1:5">
      <c r="A4909" s="18">
        <v>43650</v>
      </c>
      <c r="B4909" s="2">
        <v>3.8125</v>
      </c>
      <c r="C4909" s="3">
        <v>3.8508</v>
      </c>
      <c r="E4909"/>
    </row>
    <row r="4910" spans="1:5">
      <c r="A4910" s="18">
        <v>43651</v>
      </c>
      <c r="B4910" s="2">
        <v>3.8165</v>
      </c>
      <c r="C4910" s="3">
        <v>3.8553000000000002</v>
      </c>
      <c r="E4910"/>
    </row>
    <row r="4911" spans="1:5">
      <c r="A4911" s="18">
        <v>43654</v>
      </c>
      <c r="B4911" s="2">
        <v>3.8193999999999999</v>
      </c>
      <c r="C4911" s="3">
        <v>3.8614999999999999</v>
      </c>
      <c r="E4911"/>
    </row>
    <row r="4912" spans="1:5">
      <c r="A4912" s="18">
        <v>43655</v>
      </c>
      <c r="B4912" s="2">
        <v>3.8281999999999998</v>
      </c>
      <c r="C4912" s="3">
        <v>3.8561000000000001</v>
      </c>
      <c r="E4912"/>
    </row>
    <row r="4913" spans="1:5">
      <c r="A4913" s="18">
        <v>43656</v>
      </c>
      <c r="B4913" s="2">
        <v>3.8410000000000002</v>
      </c>
      <c r="C4913" s="3">
        <v>3.8691</v>
      </c>
      <c r="E4913"/>
    </row>
    <row r="4914" spans="1:5">
      <c r="A4914" s="18">
        <v>43657</v>
      </c>
      <c r="B4914" s="2">
        <v>3.8405999999999998</v>
      </c>
      <c r="C4914" s="3">
        <v>3.8734000000000002</v>
      </c>
      <c r="E4914"/>
    </row>
    <row r="4915" spans="1:5">
      <c r="A4915" s="18">
        <v>43658</v>
      </c>
      <c r="B4915" s="2">
        <v>3.8397000000000001</v>
      </c>
      <c r="C4915" s="3">
        <v>3.8754</v>
      </c>
      <c r="E4915"/>
    </row>
    <row r="4916" spans="1:5">
      <c r="A4916" s="18">
        <v>43661</v>
      </c>
      <c r="B4916" s="2">
        <v>3.8512</v>
      </c>
      <c r="C4916" s="3">
        <v>3.8898999999999999</v>
      </c>
      <c r="E4916"/>
    </row>
    <row r="4917" spans="1:5">
      <c r="A4917" s="18">
        <v>43662</v>
      </c>
      <c r="B4917" s="2">
        <v>3.8475000000000001</v>
      </c>
      <c r="C4917" s="3">
        <v>3.8845000000000001</v>
      </c>
      <c r="E4917"/>
    </row>
    <row r="4918" spans="1:5">
      <c r="A4918" s="18">
        <v>43663</v>
      </c>
      <c r="B4918" s="2">
        <v>3.8433999999999999</v>
      </c>
      <c r="C4918" s="3">
        <v>3.8816999999999999</v>
      </c>
      <c r="E4918"/>
    </row>
    <row r="4919" spans="1:5">
      <c r="A4919" s="18">
        <v>43664</v>
      </c>
      <c r="B4919" s="2">
        <v>3.8504999999999998</v>
      </c>
      <c r="C4919" s="3">
        <v>3.8813</v>
      </c>
      <c r="E4919"/>
    </row>
    <row r="4920" spans="1:5">
      <c r="A4920" s="18">
        <v>43665</v>
      </c>
      <c r="B4920" s="2">
        <v>3.8479999999999999</v>
      </c>
      <c r="C4920" s="3">
        <v>3.8864000000000001</v>
      </c>
      <c r="E4920"/>
    </row>
    <row r="4921" spans="1:5">
      <c r="A4921" s="18">
        <v>43668</v>
      </c>
      <c r="B4921" s="2">
        <v>3.8571</v>
      </c>
      <c r="C4921" s="3">
        <v>3.8980999999999999</v>
      </c>
      <c r="E4921"/>
    </row>
    <row r="4922" spans="1:5">
      <c r="A4922" s="18">
        <v>43669</v>
      </c>
      <c r="B4922" s="2">
        <v>3.8589000000000002</v>
      </c>
      <c r="C4922" s="3">
        <v>3.8961000000000001</v>
      </c>
      <c r="E4922"/>
    </row>
    <row r="4923" spans="1:5">
      <c r="A4923" s="18">
        <v>43670</v>
      </c>
      <c r="B4923" s="2">
        <v>3.8774999999999999</v>
      </c>
      <c r="C4923" s="3">
        <v>3.9116</v>
      </c>
      <c r="E4923"/>
    </row>
    <row r="4924" spans="1:5">
      <c r="A4924" s="18">
        <v>43671</v>
      </c>
      <c r="B4924" s="2">
        <v>3.8734999999999999</v>
      </c>
      <c r="C4924" s="3">
        <v>3.9159000000000002</v>
      </c>
      <c r="E4924"/>
    </row>
    <row r="4925" spans="1:5">
      <c r="A4925" s="18">
        <v>43672</v>
      </c>
      <c r="B4925" s="2">
        <v>3.8612000000000002</v>
      </c>
      <c r="C4925" s="3">
        <v>3.8934000000000002</v>
      </c>
      <c r="E4925"/>
    </row>
    <row r="4926" spans="1:5">
      <c r="A4926" s="18">
        <v>43675</v>
      </c>
      <c r="B4926" s="2">
        <v>3.8774000000000002</v>
      </c>
      <c r="C4926" s="3">
        <v>3.8988</v>
      </c>
      <c r="E4926"/>
    </row>
    <row r="4927" spans="1:5">
      <c r="A4927" s="18">
        <v>43676</v>
      </c>
      <c r="B4927" s="2">
        <v>3.8858999999999999</v>
      </c>
      <c r="C4927" s="3">
        <v>3.9211</v>
      </c>
      <c r="E4927"/>
    </row>
    <row r="4928" spans="1:5">
      <c r="A4928" s="18">
        <v>43677</v>
      </c>
      <c r="B4928" s="2">
        <v>3.8856000000000002</v>
      </c>
      <c r="C4928" s="3">
        <v>3.9249000000000001</v>
      </c>
      <c r="E4928"/>
    </row>
    <row r="4929" spans="1:5">
      <c r="A4929" s="18">
        <v>43678</v>
      </c>
      <c r="B4929" s="2">
        <v>3.9058000000000002</v>
      </c>
      <c r="C4929" s="3">
        <v>3.9266999999999999</v>
      </c>
      <c r="E4929"/>
    </row>
    <row r="4930" spans="1:5">
      <c r="A4930" s="18">
        <v>43679</v>
      </c>
      <c r="B4930" s="2">
        <v>3.9363000000000001</v>
      </c>
      <c r="C4930" s="3">
        <v>3.9578000000000002</v>
      </c>
      <c r="E4930"/>
    </row>
    <row r="4931" spans="1:5">
      <c r="A4931" s="18">
        <v>43682</v>
      </c>
      <c r="B4931" s="2">
        <v>3.9723999999999999</v>
      </c>
      <c r="C4931" s="3">
        <v>3.9775</v>
      </c>
      <c r="E4931"/>
    </row>
    <row r="4932" spans="1:5">
      <c r="A4932" s="18">
        <v>43683</v>
      </c>
      <c r="B4932" s="2">
        <v>3.9489000000000001</v>
      </c>
      <c r="C4932" s="3">
        <v>3.9916999999999998</v>
      </c>
      <c r="E4932"/>
    </row>
    <row r="4933" spans="1:5">
      <c r="A4933" s="18">
        <v>43684</v>
      </c>
      <c r="B4933" s="2">
        <v>3.9474</v>
      </c>
      <c r="C4933" s="3">
        <v>3.9832000000000001</v>
      </c>
      <c r="E4933"/>
    </row>
    <row r="4934" spans="1:5">
      <c r="A4934" s="18">
        <v>43685</v>
      </c>
      <c r="B4934" s="2">
        <v>3.9529999999999998</v>
      </c>
      <c r="C4934" s="3">
        <v>3.9961000000000002</v>
      </c>
      <c r="E4934"/>
    </row>
    <row r="4935" spans="1:5">
      <c r="A4935" s="18">
        <v>43686</v>
      </c>
      <c r="B4935" s="2">
        <v>3.9632000000000001</v>
      </c>
      <c r="C4935" s="3">
        <v>3.9857999999999998</v>
      </c>
      <c r="E4935"/>
    </row>
    <row r="4936" spans="1:5">
      <c r="A4936" s="18">
        <v>43689</v>
      </c>
      <c r="B4936" s="2">
        <v>3.9746000000000001</v>
      </c>
      <c r="C4936" s="3">
        <v>4.0030000000000001</v>
      </c>
      <c r="E4936"/>
    </row>
    <row r="4937" spans="1:5">
      <c r="A4937" s="18">
        <v>43690</v>
      </c>
      <c r="B4937" s="2">
        <v>3.9857</v>
      </c>
      <c r="C4937" s="3">
        <v>4.0122</v>
      </c>
      <c r="E4937"/>
    </row>
    <row r="4938" spans="1:5">
      <c r="A4938" s="18">
        <v>43691</v>
      </c>
      <c r="B4938" s="2">
        <v>3.9923999999999999</v>
      </c>
      <c r="C4938" s="3">
        <v>4.024</v>
      </c>
      <c r="E4938"/>
    </row>
    <row r="4939" spans="1:5">
      <c r="A4939" s="18">
        <v>43692</v>
      </c>
      <c r="B4939" s="2">
        <v>4.0092999999999996</v>
      </c>
      <c r="C4939" s="3">
        <v>4.0612000000000004</v>
      </c>
      <c r="E4939"/>
    </row>
    <row r="4940" spans="1:5">
      <c r="A4940" s="18">
        <v>43693</v>
      </c>
      <c r="B4940" s="2">
        <v>4.0071000000000003</v>
      </c>
      <c r="C4940" s="3">
        <v>4.0419</v>
      </c>
      <c r="E4940"/>
    </row>
    <row r="4941" spans="1:5">
      <c r="A4941" s="18">
        <v>43696</v>
      </c>
      <c r="B4941" s="2">
        <v>4.0227000000000004</v>
      </c>
      <c r="C4941" s="3">
        <v>4.0556999999999999</v>
      </c>
      <c r="E4941"/>
    </row>
    <row r="4942" spans="1:5">
      <c r="A4942" s="18">
        <v>43697</v>
      </c>
      <c r="B4942" s="2">
        <v>4.0014000000000003</v>
      </c>
      <c r="C4942" s="3">
        <v>4.0553999999999997</v>
      </c>
      <c r="E4942"/>
    </row>
    <row r="4943" spans="1:5">
      <c r="A4943" s="18">
        <v>43698</v>
      </c>
      <c r="B4943" s="2">
        <v>4.0049999999999999</v>
      </c>
      <c r="C4943" s="3">
        <v>4.0338000000000003</v>
      </c>
      <c r="E4943"/>
    </row>
    <row r="4944" spans="1:5">
      <c r="A4944" s="18">
        <v>43699</v>
      </c>
      <c r="B4944" s="2">
        <v>3.9876</v>
      </c>
      <c r="C4944" s="3">
        <v>4.0389999999999997</v>
      </c>
      <c r="E4944"/>
    </row>
    <row r="4945" spans="1:5">
      <c r="A4945" s="18">
        <v>43700</v>
      </c>
      <c r="B4945" s="2">
        <v>4.0187999999999997</v>
      </c>
      <c r="C4945" s="3">
        <v>4.0434000000000001</v>
      </c>
      <c r="E4945"/>
    </row>
    <row r="4946" spans="1:5">
      <c r="A4946" s="18">
        <v>43704</v>
      </c>
      <c r="B4946" s="2">
        <v>4.0101000000000004</v>
      </c>
      <c r="C4946" s="3">
        <v>4.0541</v>
      </c>
      <c r="E4946"/>
    </row>
    <row r="4947" spans="1:5">
      <c r="A4947" s="18">
        <v>43705</v>
      </c>
      <c r="B4947" s="2">
        <v>4.0293000000000001</v>
      </c>
      <c r="C4947" s="3">
        <v>4.0416999999999996</v>
      </c>
      <c r="E4947"/>
    </row>
    <row r="4948" spans="1:5">
      <c r="A4948" s="18">
        <v>43706</v>
      </c>
      <c r="B4948" s="2">
        <v>4.0251999999999999</v>
      </c>
      <c r="C4948" s="3">
        <v>4.077</v>
      </c>
      <c r="E4948"/>
    </row>
    <row r="4949" spans="1:5">
      <c r="A4949" s="18">
        <v>43707</v>
      </c>
      <c r="B4949" s="2">
        <v>4.0174000000000003</v>
      </c>
      <c r="C4949" s="3">
        <v>4.0724</v>
      </c>
      <c r="E4949"/>
    </row>
    <row r="4950" spans="1:5">
      <c r="A4950" s="18">
        <v>43710</v>
      </c>
      <c r="B4950" s="2">
        <v>4.0191999999999997</v>
      </c>
      <c r="C4950" s="3">
        <v>4.0594999999999999</v>
      </c>
      <c r="E4950"/>
    </row>
    <row r="4951" spans="1:5">
      <c r="A4951" s="18">
        <v>43711</v>
      </c>
      <c r="B4951" s="2">
        <v>4.0244</v>
      </c>
      <c r="C4951" s="3">
        <v>4.0518999999999998</v>
      </c>
      <c r="E4951"/>
    </row>
    <row r="4952" spans="1:5">
      <c r="A4952" s="18">
        <v>43712</v>
      </c>
      <c r="B4952" s="2">
        <v>3.9965999999999999</v>
      </c>
      <c r="C4952" s="3">
        <v>4.0652999999999997</v>
      </c>
      <c r="E4952"/>
    </row>
    <row r="4953" spans="1:5">
      <c r="A4953" s="18">
        <v>43713</v>
      </c>
      <c r="B4953" s="2">
        <v>4.0021000000000004</v>
      </c>
      <c r="C4953" s="3">
        <v>4.0465</v>
      </c>
      <c r="E4953"/>
    </row>
    <row r="4954" spans="1:5">
      <c r="A4954" s="18">
        <v>43714</v>
      </c>
      <c r="B4954" s="2">
        <v>3.9752999999999998</v>
      </c>
      <c r="C4954" s="3">
        <v>4.0202999999999998</v>
      </c>
      <c r="E4954"/>
    </row>
    <row r="4955" spans="1:5">
      <c r="A4955" s="18">
        <v>43717</v>
      </c>
      <c r="B4955" s="2">
        <v>3.9687999999999999</v>
      </c>
      <c r="C4955" s="3">
        <v>4.0171000000000001</v>
      </c>
      <c r="E4955"/>
    </row>
    <row r="4956" spans="1:5">
      <c r="A4956" s="18">
        <v>43718</v>
      </c>
      <c r="B4956" s="2">
        <v>3.9620000000000002</v>
      </c>
      <c r="C4956" s="3">
        <v>3.9994999999999998</v>
      </c>
      <c r="E4956"/>
    </row>
    <row r="4957" spans="1:5">
      <c r="A4957" s="18">
        <v>43719</v>
      </c>
      <c r="B4957" s="2">
        <v>3.9571999999999998</v>
      </c>
      <c r="C4957" s="3">
        <v>4.0064000000000002</v>
      </c>
      <c r="E4957"/>
    </row>
    <row r="4958" spans="1:5">
      <c r="A4958" s="18">
        <v>43720</v>
      </c>
      <c r="B4958" s="2">
        <v>3.9738000000000002</v>
      </c>
      <c r="C4958" s="3">
        <v>4.0082000000000004</v>
      </c>
      <c r="E4958"/>
    </row>
    <row r="4959" spans="1:5">
      <c r="A4959" s="18">
        <v>43721</v>
      </c>
      <c r="B4959" s="2">
        <v>3.9607999999999999</v>
      </c>
      <c r="C4959" s="3">
        <v>4.0106000000000002</v>
      </c>
      <c r="E4959"/>
    </row>
    <row r="4960" spans="1:5">
      <c r="A4960" s="18">
        <v>43724</v>
      </c>
      <c r="B4960" s="2">
        <v>3.95</v>
      </c>
      <c r="C4960" s="3">
        <v>3.9908999999999999</v>
      </c>
      <c r="E4960"/>
    </row>
    <row r="4961" spans="1:5">
      <c r="A4961" s="18">
        <v>43725</v>
      </c>
      <c r="B4961" s="2">
        <v>3.9649000000000001</v>
      </c>
      <c r="C4961" s="3">
        <v>3.9912000000000001</v>
      </c>
      <c r="E4961"/>
    </row>
    <row r="4962" spans="1:5">
      <c r="A4962" s="18">
        <v>43726</v>
      </c>
      <c r="B4962" s="2">
        <v>3.9499</v>
      </c>
      <c r="C4962" s="3">
        <v>3.9862000000000002</v>
      </c>
      <c r="E4962"/>
    </row>
    <row r="4963" spans="1:5">
      <c r="A4963" s="18">
        <v>43727</v>
      </c>
      <c r="B4963" s="2">
        <v>3.9611999999999998</v>
      </c>
      <c r="C4963" s="3">
        <v>3.984</v>
      </c>
      <c r="E4963"/>
    </row>
    <row r="4964" spans="1:5">
      <c r="A4964" s="18">
        <v>43728</v>
      </c>
      <c r="B4964" s="2">
        <v>3.9668000000000001</v>
      </c>
      <c r="C4964" s="3">
        <v>3.9941</v>
      </c>
      <c r="E4964"/>
    </row>
    <row r="4965" spans="1:5">
      <c r="A4965" s="18">
        <v>43731</v>
      </c>
      <c r="B4965" s="2">
        <v>4.0399000000000003</v>
      </c>
      <c r="C4965" s="3">
        <v>4.0396999999999998</v>
      </c>
      <c r="E4965"/>
    </row>
    <row r="4966" spans="1:5">
      <c r="A4966" s="18">
        <v>43732</v>
      </c>
      <c r="B4966" s="2">
        <v>4.0218999999999996</v>
      </c>
      <c r="C4966" s="3">
        <v>4.0673000000000004</v>
      </c>
      <c r="E4966"/>
    </row>
    <row r="4967" spans="1:5">
      <c r="A4967" s="18">
        <v>43733</v>
      </c>
      <c r="B4967" s="2">
        <v>4.0437000000000003</v>
      </c>
      <c r="C4967" s="3">
        <v>4.0701000000000001</v>
      </c>
      <c r="E4967"/>
    </row>
    <row r="4968" spans="1:5">
      <c r="A4968" s="18">
        <v>43734</v>
      </c>
      <c r="B4968" s="2">
        <v>4.0351999999999997</v>
      </c>
      <c r="C4968" s="3">
        <v>4.0895000000000001</v>
      </c>
      <c r="E4968"/>
    </row>
    <row r="4969" spans="1:5">
      <c r="A4969" s="18">
        <v>43735</v>
      </c>
      <c r="B4969" s="2">
        <v>4.0438999999999998</v>
      </c>
      <c r="C4969" s="3">
        <v>4.0838999999999999</v>
      </c>
      <c r="E4969"/>
    </row>
    <row r="4970" spans="1:5">
      <c r="A4970" s="18">
        <v>43738</v>
      </c>
      <c r="B4970" s="2">
        <v>4.0278</v>
      </c>
      <c r="C4970" s="3">
        <v>4.0846</v>
      </c>
      <c r="E4970"/>
    </row>
    <row r="4971" spans="1:5">
      <c r="A4971" s="18">
        <v>43739</v>
      </c>
      <c r="B4971" s="2">
        <v>4.0115999999999996</v>
      </c>
      <c r="C4971" s="3">
        <v>4.0651000000000002</v>
      </c>
      <c r="E4971"/>
    </row>
    <row r="4972" spans="1:5">
      <c r="A4972" s="18">
        <v>43740</v>
      </c>
      <c r="B4972" s="2">
        <v>4.0167000000000002</v>
      </c>
      <c r="C4972" s="3">
        <v>4.0594999999999999</v>
      </c>
      <c r="E4972"/>
    </row>
    <row r="4973" spans="1:5">
      <c r="A4973" s="18">
        <v>43741</v>
      </c>
      <c r="B4973" s="2">
        <v>3.9693999999999998</v>
      </c>
      <c r="C4973" s="3">
        <v>4.0353000000000003</v>
      </c>
      <c r="E4973"/>
    </row>
    <row r="4974" spans="1:5">
      <c r="A4974" s="18">
        <v>43742</v>
      </c>
      <c r="B4974" s="2">
        <v>3.9588000000000001</v>
      </c>
      <c r="C4974" s="3">
        <v>3.9962</v>
      </c>
      <c r="E4974"/>
    </row>
    <row r="4975" spans="1:5">
      <c r="A4975" s="18">
        <v>43745</v>
      </c>
      <c r="B4975" s="2">
        <v>3.9727000000000001</v>
      </c>
      <c r="C4975" s="3">
        <v>3.9956999999999998</v>
      </c>
      <c r="E4975"/>
    </row>
    <row r="4976" spans="1:5">
      <c r="A4976" s="18">
        <v>43746</v>
      </c>
      <c r="B4976" s="2">
        <v>3.9714</v>
      </c>
      <c r="C4976" s="3">
        <v>4.0023999999999997</v>
      </c>
      <c r="E4976"/>
    </row>
    <row r="4977" spans="1:5">
      <c r="A4977" s="18">
        <v>43747</v>
      </c>
      <c r="B4977" s="2">
        <v>3.9643000000000002</v>
      </c>
      <c r="C4977" s="3">
        <v>4.0143000000000004</v>
      </c>
      <c r="E4977"/>
    </row>
    <row r="4978" spans="1:5">
      <c r="A4978" s="18">
        <v>43748</v>
      </c>
      <c r="B4978" s="2">
        <v>3.9538000000000002</v>
      </c>
      <c r="C4978" s="3">
        <v>3.9969999999999999</v>
      </c>
      <c r="E4978"/>
    </row>
    <row r="4979" spans="1:5">
      <c r="A4979" s="18">
        <v>43749</v>
      </c>
      <c r="B4979" s="2">
        <v>3.9192</v>
      </c>
      <c r="C4979" s="3">
        <v>3.9737</v>
      </c>
      <c r="E4979"/>
    </row>
    <row r="4980" spans="1:5">
      <c r="A4980" s="18">
        <v>43752</v>
      </c>
      <c r="B4980" s="2">
        <v>3.9104000000000001</v>
      </c>
      <c r="C4980" s="3">
        <v>3.9411999999999998</v>
      </c>
      <c r="E4980"/>
    </row>
    <row r="4981" spans="1:5">
      <c r="A4981" s="18">
        <v>43753</v>
      </c>
      <c r="B4981" s="2">
        <v>3.9</v>
      </c>
      <c r="C4981" s="3">
        <v>3.9498000000000002</v>
      </c>
      <c r="E4981"/>
    </row>
    <row r="4982" spans="1:5">
      <c r="A4982" s="18">
        <v>43754</v>
      </c>
      <c r="B4982" s="2">
        <v>3.9041000000000001</v>
      </c>
      <c r="C4982" s="3">
        <v>3.9495</v>
      </c>
      <c r="E4982"/>
    </row>
    <row r="4983" spans="1:5">
      <c r="A4983" s="18">
        <v>43755</v>
      </c>
      <c r="B4983" s="2">
        <v>3.8902000000000001</v>
      </c>
      <c r="C4983" s="3">
        <v>3.9375</v>
      </c>
      <c r="E4983"/>
    </row>
    <row r="4984" spans="1:5">
      <c r="A4984" s="18">
        <v>43756</v>
      </c>
      <c r="B4984" s="2">
        <v>3.8969</v>
      </c>
      <c r="C4984" s="3">
        <v>3.9346999999999999</v>
      </c>
      <c r="E4984"/>
    </row>
    <row r="4985" spans="1:5">
      <c r="A4985" s="18">
        <v>43759</v>
      </c>
      <c r="B4985" s="2">
        <v>3.8898999999999999</v>
      </c>
      <c r="C4985" s="3">
        <v>3.9331</v>
      </c>
      <c r="E4985"/>
    </row>
    <row r="4986" spans="1:5">
      <c r="A4986" s="18">
        <v>43760</v>
      </c>
      <c r="B4986" s="2">
        <v>3.8851</v>
      </c>
      <c r="C4986" s="3">
        <v>3.9352999999999998</v>
      </c>
      <c r="E4986"/>
    </row>
    <row r="4987" spans="1:5">
      <c r="A4987" s="18">
        <v>43761</v>
      </c>
      <c r="B4987" s="2">
        <v>3.8887</v>
      </c>
      <c r="C4987" s="3">
        <v>3.923</v>
      </c>
      <c r="E4987"/>
    </row>
    <row r="4988" spans="1:5">
      <c r="A4988" s="18">
        <v>43762</v>
      </c>
      <c r="B4988" s="2">
        <v>3.8816000000000002</v>
      </c>
      <c r="C4988" s="3">
        <v>3.9237000000000002</v>
      </c>
      <c r="E4988"/>
    </row>
    <row r="4989" spans="1:5">
      <c r="A4989" s="18">
        <v>43763</v>
      </c>
      <c r="B4989" s="2">
        <v>3.8799000000000001</v>
      </c>
      <c r="C4989" s="3">
        <v>3.9232</v>
      </c>
      <c r="E4989"/>
    </row>
    <row r="4990" spans="1:5">
      <c r="A4990" s="18">
        <v>43766</v>
      </c>
      <c r="B4990" s="2">
        <v>3.8700999999999999</v>
      </c>
      <c r="C4990" s="3">
        <v>3.9226000000000001</v>
      </c>
      <c r="E4990"/>
    </row>
    <row r="4991" spans="1:5">
      <c r="A4991" s="18">
        <v>43767</v>
      </c>
      <c r="B4991" s="2">
        <v>3.8763000000000001</v>
      </c>
      <c r="C4991" s="3">
        <v>3.9091</v>
      </c>
      <c r="E4991"/>
    </row>
    <row r="4992" spans="1:5">
      <c r="A4992" s="18">
        <v>43768</v>
      </c>
      <c r="B4992" s="2">
        <v>3.8693</v>
      </c>
      <c r="C4992" s="3">
        <v>3.9009999999999998</v>
      </c>
      <c r="E4992"/>
    </row>
    <row r="4993" spans="1:5">
      <c r="A4993" s="18">
        <v>43769</v>
      </c>
      <c r="B4993" s="2">
        <v>3.8681000000000001</v>
      </c>
      <c r="C4993" s="3">
        <v>3.9054000000000002</v>
      </c>
      <c r="E4993"/>
    </row>
    <row r="4994" spans="1:5">
      <c r="A4994" s="18">
        <v>43770</v>
      </c>
      <c r="B4994" s="2">
        <v>3.8567</v>
      </c>
      <c r="C4994" s="3">
        <v>3.9076</v>
      </c>
      <c r="E4994"/>
    </row>
    <row r="4995" spans="1:5">
      <c r="A4995" s="18">
        <v>43773</v>
      </c>
      <c r="B4995" s="2">
        <v>3.8668999999999998</v>
      </c>
      <c r="C4995" s="3">
        <v>3.9083000000000001</v>
      </c>
      <c r="E4995"/>
    </row>
    <row r="4996" spans="1:5">
      <c r="A4996" s="18">
        <v>43774</v>
      </c>
      <c r="B4996" s="2">
        <v>3.8778000000000001</v>
      </c>
      <c r="C4996" s="3">
        <v>3.9152</v>
      </c>
      <c r="E4996"/>
    </row>
    <row r="4997" spans="1:5">
      <c r="A4997" s="18">
        <v>43775</v>
      </c>
      <c r="B4997" s="2">
        <v>3.8767</v>
      </c>
      <c r="C4997" s="3">
        <v>3.9165000000000001</v>
      </c>
      <c r="E4997"/>
    </row>
    <row r="4998" spans="1:5">
      <c r="A4998" s="18">
        <v>43776</v>
      </c>
      <c r="B4998" s="2">
        <v>3.8797000000000001</v>
      </c>
      <c r="C4998" s="3">
        <v>3.9133</v>
      </c>
      <c r="E4998"/>
    </row>
    <row r="4999" spans="1:5">
      <c r="A4999" s="18">
        <v>43777</v>
      </c>
      <c r="B4999" s="2">
        <v>3.8992</v>
      </c>
      <c r="C4999" s="3">
        <v>3.9177</v>
      </c>
      <c r="E4999"/>
    </row>
    <row r="5000" spans="1:5">
      <c r="A5000" s="18">
        <v>43780</v>
      </c>
      <c r="B5000" s="2">
        <v>3.9298999999999999</v>
      </c>
      <c r="C5000" s="3">
        <v>3.9415</v>
      </c>
      <c r="E5000"/>
    </row>
    <row r="5001" spans="1:5">
      <c r="A5001" s="18">
        <v>43781</v>
      </c>
      <c r="B5001" s="2">
        <v>3.9500999999999999</v>
      </c>
      <c r="C5001" s="3">
        <v>3.9733000000000001</v>
      </c>
      <c r="E5001"/>
    </row>
    <row r="5002" spans="1:5">
      <c r="A5002" s="18">
        <v>43782</v>
      </c>
      <c r="B5002" s="2">
        <v>3.9205999999999999</v>
      </c>
      <c r="C5002" s="3">
        <v>3.9809999999999999</v>
      </c>
      <c r="E5002"/>
    </row>
    <row r="5003" spans="1:5">
      <c r="A5003" s="18">
        <v>43783</v>
      </c>
      <c r="B5003" s="2">
        <v>3.9133</v>
      </c>
      <c r="C5003" s="3">
        <v>3.95</v>
      </c>
      <c r="E5003"/>
    </row>
    <row r="5004" spans="1:5">
      <c r="A5004" s="18">
        <v>43784</v>
      </c>
      <c r="B5004" s="2">
        <v>3.9113000000000002</v>
      </c>
      <c r="C5004" s="3">
        <v>3.9636999999999998</v>
      </c>
      <c r="E5004"/>
    </row>
    <row r="5005" spans="1:5">
      <c r="A5005" s="18">
        <v>43787</v>
      </c>
      <c r="B5005" s="2">
        <v>3.9125999999999999</v>
      </c>
      <c r="C5005" s="3">
        <v>3.9460999999999999</v>
      </c>
      <c r="E5005"/>
    </row>
    <row r="5006" spans="1:5">
      <c r="A5006" s="18">
        <v>43788</v>
      </c>
      <c r="B5006" s="2">
        <v>3.9113000000000002</v>
      </c>
      <c r="C5006" s="3">
        <v>3.9430000000000001</v>
      </c>
      <c r="E5006"/>
    </row>
    <row r="5007" spans="1:5">
      <c r="A5007" s="18">
        <v>43789</v>
      </c>
      <c r="B5007" s="2">
        <v>3.9102000000000001</v>
      </c>
      <c r="C5007" s="3">
        <v>3.9489000000000001</v>
      </c>
      <c r="E5007"/>
    </row>
    <row r="5008" spans="1:5">
      <c r="A5008" s="18">
        <v>43790</v>
      </c>
      <c r="B5008" s="2">
        <v>3.9129999999999998</v>
      </c>
      <c r="C5008" s="3">
        <v>3.9439000000000002</v>
      </c>
      <c r="E5008"/>
    </row>
    <row r="5009" spans="1:5">
      <c r="A5009" s="18">
        <v>43791</v>
      </c>
      <c r="B5009" s="2">
        <v>3.9131</v>
      </c>
      <c r="C5009" s="3">
        <v>3.9529999999999998</v>
      </c>
      <c r="E5009"/>
    </row>
    <row r="5010" spans="1:5">
      <c r="A5010" s="18">
        <v>43794</v>
      </c>
      <c r="B5010" s="2">
        <v>3.9239999999999999</v>
      </c>
      <c r="C5010" s="3">
        <v>3.9563999999999999</v>
      </c>
      <c r="E5010"/>
    </row>
    <row r="5011" spans="1:5">
      <c r="A5011" s="18">
        <v>43795</v>
      </c>
      <c r="B5011" s="2">
        <v>3.9298000000000002</v>
      </c>
      <c r="C5011" s="3">
        <v>3.9594999999999998</v>
      </c>
      <c r="E5011"/>
    </row>
    <row r="5012" spans="1:5">
      <c r="A5012" s="18">
        <v>43796</v>
      </c>
      <c r="B5012" s="2">
        <v>3.93</v>
      </c>
      <c r="C5012" s="3">
        <v>3.9714999999999998</v>
      </c>
      <c r="E5012"/>
    </row>
    <row r="5013" spans="1:5">
      <c r="A5013" s="18">
        <v>43797</v>
      </c>
      <c r="B5013" s="2">
        <v>3.9047000000000001</v>
      </c>
      <c r="C5013" s="3">
        <v>3.9575999999999998</v>
      </c>
      <c r="E5013"/>
    </row>
    <row r="5014" spans="1:5">
      <c r="A5014" s="18">
        <v>43798</v>
      </c>
      <c r="B5014" s="2">
        <v>3.9125999999999999</v>
      </c>
      <c r="C5014" s="3">
        <v>3.9369999999999998</v>
      </c>
      <c r="E5014"/>
    </row>
    <row r="5015" spans="1:5">
      <c r="A5015" s="18">
        <v>43801</v>
      </c>
      <c r="B5015" s="2">
        <v>3.9081000000000001</v>
      </c>
      <c r="C5015" s="3">
        <v>3.9523999999999999</v>
      </c>
      <c r="E5015"/>
    </row>
    <row r="5016" spans="1:5">
      <c r="A5016" s="18">
        <v>43802</v>
      </c>
      <c r="B5016" s="2">
        <v>3.8988999999999998</v>
      </c>
      <c r="C5016" s="3">
        <v>3.9417</v>
      </c>
      <c r="E5016"/>
    </row>
    <row r="5017" spans="1:5">
      <c r="A5017" s="18">
        <v>43803</v>
      </c>
      <c r="B5017" s="2">
        <v>3.8963000000000001</v>
      </c>
      <c r="C5017" s="3">
        <v>3.9340999999999999</v>
      </c>
      <c r="E5017"/>
    </row>
    <row r="5018" spans="1:5">
      <c r="A5018" s="18">
        <v>43804</v>
      </c>
      <c r="B5018" s="2">
        <v>3.9087000000000001</v>
      </c>
      <c r="C5018" s="3">
        <v>3.9491000000000001</v>
      </c>
      <c r="E5018"/>
    </row>
    <row r="5019" spans="1:5">
      <c r="A5019" s="18">
        <v>43805</v>
      </c>
      <c r="B5019">
        <v>3.9251</v>
      </c>
      <c r="C5019">
        <v>3.948</v>
      </c>
      <c r="D5019"/>
      <c r="E5019"/>
    </row>
    <row r="5020" spans="1:5">
      <c r="A5020" s="18">
        <v>43808</v>
      </c>
      <c r="B5020">
        <v>3.9257</v>
      </c>
      <c r="C5020">
        <v>3.9668000000000001</v>
      </c>
      <c r="D5020"/>
      <c r="E5020"/>
    </row>
    <row r="5021" spans="1:5">
      <c r="A5021" s="18">
        <v>43809</v>
      </c>
      <c r="B5021">
        <v>3.9180999999999999</v>
      </c>
      <c r="C5021">
        <v>3.9588000000000001</v>
      </c>
      <c r="D5021"/>
      <c r="E5021"/>
    </row>
    <row r="5022" spans="1:5">
      <c r="A5022" s="18">
        <v>43810</v>
      </c>
      <c r="B5022">
        <v>3.8919000000000001</v>
      </c>
      <c r="C5022">
        <v>3.95</v>
      </c>
      <c r="D5022"/>
      <c r="E5022"/>
    </row>
    <row r="5023" spans="1:5">
      <c r="A5023" s="18">
        <v>43811</v>
      </c>
      <c r="B5023">
        <v>3.8953000000000002</v>
      </c>
      <c r="C5023">
        <v>3.9365999999999999</v>
      </c>
      <c r="D5023"/>
      <c r="E5023"/>
    </row>
    <row r="5024" spans="1:5">
      <c r="A5024" s="18">
        <v>43812</v>
      </c>
      <c r="B5024">
        <v>3.8849999999999998</v>
      </c>
      <c r="C5024">
        <v>3.9308999999999998</v>
      </c>
      <c r="D5024"/>
      <c r="E5024"/>
    </row>
    <row r="5025" spans="1:5">
      <c r="A5025" s="18">
        <v>43815</v>
      </c>
      <c r="B5025">
        <v>3.9068999999999998</v>
      </c>
      <c r="C5025">
        <v>3.9289999999999998</v>
      </c>
      <c r="D5025"/>
      <c r="E5025"/>
    </row>
    <row r="5026" spans="1:5">
      <c r="A5026" s="18">
        <v>43816</v>
      </c>
      <c r="B5026">
        <v>3.9016999999999999</v>
      </c>
      <c r="C5026">
        <v>3.9542000000000002</v>
      </c>
      <c r="D5026"/>
      <c r="E5026"/>
    </row>
    <row r="5027" spans="1:5">
      <c r="A5027" s="18">
        <v>43817</v>
      </c>
      <c r="B5027">
        <v>3.9095</v>
      </c>
      <c r="C5027">
        <v>3.9502000000000002</v>
      </c>
      <c r="D5027"/>
      <c r="E5027"/>
    </row>
    <row r="5028" spans="1:5">
      <c r="A5028" s="18">
        <v>43818</v>
      </c>
      <c r="B5028">
        <v>3.9163999999999999</v>
      </c>
      <c r="C5028">
        <v>3.9529000000000001</v>
      </c>
      <c r="D5028"/>
      <c r="E5028"/>
    </row>
    <row r="5029" spans="1:5">
      <c r="A5029" s="18">
        <v>43819</v>
      </c>
      <c r="B5029">
        <v>3.9163999999999999</v>
      </c>
      <c r="C5029">
        <v>3.9601999999999999</v>
      </c>
      <c r="D5029"/>
      <c r="E5029"/>
    </row>
    <row r="5030" spans="1:5">
      <c r="A5030" s="18">
        <v>43822</v>
      </c>
      <c r="B5030">
        <v>3.9196</v>
      </c>
      <c r="C5030">
        <v>3.9556</v>
      </c>
      <c r="D5030"/>
      <c r="E5030"/>
    </row>
    <row r="5031" spans="1:5">
      <c r="A5031" s="18">
        <v>43823</v>
      </c>
      <c r="B5031">
        <v>3.9091</v>
      </c>
      <c r="C5031">
        <v>3.9550999999999998</v>
      </c>
      <c r="D5031"/>
      <c r="E5031"/>
    </row>
    <row r="5032" spans="1:5">
      <c r="A5032" s="18">
        <v>43826</v>
      </c>
      <c r="B5032">
        <v>3.9213</v>
      </c>
      <c r="C5032">
        <v>3.9618000000000002</v>
      </c>
      <c r="D5032"/>
      <c r="E5032"/>
    </row>
    <row r="5033" spans="1:5">
      <c r="A5033" s="18">
        <v>43829</v>
      </c>
      <c r="B5033">
        <v>3.9213</v>
      </c>
      <c r="C5033">
        <v>3.9618000000000002</v>
      </c>
      <c r="D5033"/>
      <c r="E5033"/>
    </row>
    <row r="5034" spans="1:5">
      <c r="A5034" s="18">
        <v>43830</v>
      </c>
      <c r="B5034">
        <v>3.9213</v>
      </c>
      <c r="C5034">
        <v>3.9618000000000002</v>
      </c>
      <c r="D5034"/>
      <c r="E5034"/>
    </row>
    <row r="5035" spans="1:5">
      <c r="A5035" s="18">
        <v>43832</v>
      </c>
      <c r="B5035" s="86">
        <v>3.9190999999999998</v>
      </c>
      <c r="C5035">
        <v>3.9605000000000001</v>
      </c>
      <c r="D5035"/>
      <c r="E5035"/>
    </row>
    <row r="5036" spans="1:5">
      <c r="A5036" s="85">
        <v>43832</v>
      </c>
      <c r="B5036" s="86">
        <v>3.9253999999999998</v>
      </c>
      <c r="C5036">
        <v>3.9561000000000002</v>
      </c>
      <c r="D5036"/>
      <c r="E5036"/>
    </row>
    <row r="5037" spans="1:5">
      <c r="A5037" s="85">
        <v>43833</v>
      </c>
      <c r="B5037" s="86">
        <v>3.8992</v>
      </c>
      <c r="C5037">
        <v>3.9508000000000001</v>
      </c>
      <c r="D5037"/>
      <c r="E5037"/>
    </row>
    <row r="5038" spans="1:5">
      <c r="A5038" s="85">
        <v>43837</v>
      </c>
      <c r="B5038" s="86">
        <v>3.9245000000000001</v>
      </c>
      <c r="C5038">
        <v>3.9579</v>
      </c>
      <c r="D5038"/>
      <c r="E5038"/>
    </row>
    <row r="5039" spans="1:5">
      <c r="A5039" s="85">
        <v>43838</v>
      </c>
      <c r="B5039" s="86">
        <v>3.9264999999999999</v>
      </c>
      <c r="C5039">
        <v>3.9687000000000001</v>
      </c>
      <c r="D5039"/>
      <c r="E5039"/>
    </row>
    <row r="5040" spans="1:5">
      <c r="A5040" s="85">
        <v>43839</v>
      </c>
      <c r="B5040" s="86">
        <v>3.9264999999999999</v>
      </c>
      <c r="C5040">
        <v>3.9674</v>
      </c>
      <c r="D5040"/>
      <c r="E5040"/>
    </row>
    <row r="5041" spans="1:5">
      <c r="A5041" s="85">
        <v>43840</v>
      </c>
      <c r="B5041" s="86">
        <v>3.9169999999999998</v>
      </c>
      <c r="C5041">
        <v>3.9596</v>
      </c>
      <c r="D5041"/>
      <c r="E5041"/>
    </row>
    <row r="5042" spans="1:5">
      <c r="A5042" s="85">
        <v>43843</v>
      </c>
      <c r="B5042" s="86">
        <v>3.9207999999999998</v>
      </c>
      <c r="C5042">
        <v>3.9638</v>
      </c>
      <c r="D5042"/>
      <c r="E5042"/>
    </row>
    <row r="5043" spans="1:5">
      <c r="A5043" s="85">
        <v>43844</v>
      </c>
      <c r="B5043" s="86">
        <v>3.9317000000000002</v>
      </c>
      <c r="C5043">
        <v>3.9575</v>
      </c>
      <c r="D5043"/>
      <c r="E5043"/>
    </row>
    <row r="5044" spans="1:5">
      <c r="A5044" s="85">
        <v>43845</v>
      </c>
      <c r="B5044" s="86">
        <v>3.9420999999999999</v>
      </c>
      <c r="C5044">
        <v>3.9624999999999999</v>
      </c>
      <c r="D5044"/>
      <c r="E5044"/>
    </row>
    <row r="5045" spans="1:5">
      <c r="A5045" s="85">
        <v>43846</v>
      </c>
      <c r="B5045" s="86">
        <v>3.9409999999999998</v>
      </c>
      <c r="C5045">
        <v>3.9805999999999999</v>
      </c>
      <c r="D5045"/>
      <c r="E5045"/>
    </row>
    <row r="5046" spans="1:5">
      <c r="A5046" s="85">
        <v>43847</v>
      </c>
      <c r="B5046" s="86">
        <v>3.9539</v>
      </c>
      <c r="C5046">
        <v>3.9861</v>
      </c>
      <c r="D5046"/>
      <c r="E5046"/>
    </row>
    <row r="5047" spans="1:5">
      <c r="A5047" s="85">
        <v>43850</v>
      </c>
      <c r="B5047" s="86">
        <v>3.9531999999999998</v>
      </c>
      <c r="C5047">
        <v>3.9897999999999998</v>
      </c>
      <c r="D5047"/>
      <c r="E5047"/>
    </row>
    <row r="5048" spans="1:5">
      <c r="A5048" s="85">
        <v>43851</v>
      </c>
      <c r="B5048" s="86">
        <v>3.9327999999999999</v>
      </c>
      <c r="C5048">
        <v>3.9794999999999998</v>
      </c>
      <c r="D5048"/>
      <c r="E5048"/>
    </row>
    <row r="5049" spans="1:5">
      <c r="A5049" s="85">
        <v>43852</v>
      </c>
      <c r="B5049" s="86">
        <v>3.9535</v>
      </c>
      <c r="C5049">
        <v>3.9832999999999998</v>
      </c>
      <c r="D5049"/>
      <c r="E5049"/>
    </row>
    <row r="5050" spans="1:5">
      <c r="A5050" s="85">
        <v>43853</v>
      </c>
      <c r="B5050" s="86">
        <v>3.9628999999999999</v>
      </c>
      <c r="C5050">
        <v>4.0030000000000001</v>
      </c>
      <c r="D5050"/>
      <c r="E5050"/>
    </row>
    <row r="5051" spans="1:5">
      <c r="A5051" s="85">
        <v>43854</v>
      </c>
      <c r="B5051" s="86">
        <v>3.9914999999999998</v>
      </c>
      <c r="C5051">
        <v>4.0132000000000003</v>
      </c>
      <c r="D5051"/>
      <c r="E5051"/>
    </row>
    <row r="5052" spans="1:5">
      <c r="A5052" s="85">
        <v>43857</v>
      </c>
      <c r="B5052" s="86">
        <v>4.0094000000000003</v>
      </c>
      <c r="C5052">
        <v>4.0408999999999997</v>
      </c>
      <c r="D5052"/>
      <c r="E5052"/>
    </row>
    <row r="5053" spans="1:5">
      <c r="A5053" s="85">
        <v>43858</v>
      </c>
      <c r="B5053" s="86">
        <v>3.9872999999999998</v>
      </c>
      <c r="C5053">
        <v>4.0315000000000003</v>
      </c>
      <c r="D5053"/>
      <c r="E5053"/>
    </row>
    <row r="5054" spans="1:5">
      <c r="A5054" s="85">
        <v>43859</v>
      </c>
      <c r="B5054" s="86">
        <v>4.0026999999999999</v>
      </c>
      <c r="C5054">
        <v>4.0343999999999998</v>
      </c>
      <c r="D5054"/>
      <c r="E5054"/>
    </row>
    <row r="5055" spans="1:5">
      <c r="A5055" s="85">
        <v>43860</v>
      </c>
      <c r="B5055" s="86">
        <v>4.0194000000000001</v>
      </c>
      <c r="C5055">
        <v>4.0507999999999997</v>
      </c>
      <c r="D5055"/>
      <c r="E5055"/>
    </row>
    <row r="5056" spans="1:5">
      <c r="A5056" s="85">
        <v>43861</v>
      </c>
      <c r="B5056" s="86">
        <v>4.0311000000000003</v>
      </c>
      <c r="C5056">
        <v>4.0667</v>
      </c>
      <c r="D5056"/>
      <c r="E5056"/>
    </row>
    <row r="5057" spans="1:5">
      <c r="A5057" s="85">
        <v>43864</v>
      </c>
      <c r="B5057" s="86">
        <v>4.0030999999999999</v>
      </c>
      <c r="C5057">
        <v>4.0656999999999996</v>
      </c>
      <c r="D5057"/>
      <c r="E5057"/>
    </row>
    <row r="5058" spans="1:5">
      <c r="A5058" s="85">
        <v>43865</v>
      </c>
      <c r="B5058" s="86">
        <v>3.9744000000000002</v>
      </c>
      <c r="C5058">
        <v>4.03</v>
      </c>
      <c r="D5058"/>
      <c r="E5058"/>
    </row>
    <row r="5059" spans="1:5">
      <c r="A5059" s="85">
        <v>43866</v>
      </c>
      <c r="B5059" s="86">
        <v>3.968</v>
      </c>
      <c r="C5059">
        <v>3.9940000000000002</v>
      </c>
      <c r="D5059"/>
      <c r="E5059"/>
    </row>
    <row r="5060" spans="1:5">
      <c r="A5060" s="85">
        <v>43867</v>
      </c>
      <c r="B5060" s="86">
        <v>3.9908000000000001</v>
      </c>
      <c r="C5060">
        <v>4.0110999999999999</v>
      </c>
      <c r="D5060"/>
      <c r="E5060"/>
    </row>
    <row r="5061" spans="1:5">
      <c r="A5061" s="85">
        <v>43868</v>
      </c>
      <c r="B5061" s="86">
        <v>3.9889000000000001</v>
      </c>
      <c r="C5061">
        <v>4.0377999999999998</v>
      </c>
      <c r="D5061"/>
      <c r="E5061"/>
    </row>
    <row r="5062" spans="1:5">
      <c r="A5062" s="85">
        <v>43871</v>
      </c>
      <c r="B5062" s="86">
        <v>3.9946999999999999</v>
      </c>
      <c r="C5062">
        <v>4.0335000000000001</v>
      </c>
      <c r="D5062"/>
      <c r="E5062"/>
    </row>
    <row r="5063" spans="1:5">
      <c r="A5063" s="85">
        <v>43872</v>
      </c>
      <c r="B5063" s="86">
        <v>4.0019999999999998</v>
      </c>
      <c r="C5063">
        <v>4.0217999999999998</v>
      </c>
      <c r="D5063"/>
      <c r="E5063"/>
    </row>
    <row r="5064" spans="1:5">
      <c r="A5064" s="85">
        <v>43873</v>
      </c>
      <c r="B5064" s="86">
        <v>4.0049999999999999</v>
      </c>
      <c r="C5064">
        <v>4.0340999999999996</v>
      </c>
      <c r="D5064"/>
      <c r="E5064"/>
    </row>
    <row r="5065" spans="1:5">
      <c r="A5065" s="85">
        <v>43874</v>
      </c>
      <c r="B5065" s="86">
        <v>3.9853000000000001</v>
      </c>
      <c r="C5065">
        <v>4.0476000000000001</v>
      </c>
      <c r="D5065"/>
      <c r="E5065"/>
    </row>
    <row r="5066" spans="1:5">
      <c r="A5066" s="85">
        <v>43875</v>
      </c>
      <c r="B5066" s="86">
        <v>3.9921000000000002</v>
      </c>
      <c r="C5066">
        <v>4.0284000000000004</v>
      </c>
      <c r="D5066"/>
      <c r="E5066"/>
    </row>
    <row r="5067" spans="1:5">
      <c r="A5067" s="85">
        <v>43878</v>
      </c>
      <c r="B5067" s="86">
        <v>4.0217999999999998</v>
      </c>
      <c r="C5067">
        <v>4.0456000000000003</v>
      </c>
      <c r="D5067"/>
      <c r="E5067"/>
    </row>
    <row r="5068" spans="1:5">
      <c r="A5068" s="85">
        <v>43879</v>
      </c>
      <c r="B5068" s="86">
        <v>4.0213000000000001</v>
      </c>
      <c r="C5068">
        <v>4.0632000000000001</v>
      </c>
      <c r="D5068"/>
      <c r="E5068"/>
    </row>
    <row r="5069" spans="1:5">
      <c r="A5069" s="85">
        <v>43880</v>
      </c>
      <c r="B5069" s="86">
        <v>4.0308000000000002</v>
      </c>
      <c r="C5069">
        <v>4.0637999999999996</v>
      </c>
      <c r="D5069"/>
      <c r="E5069"/>
    </row>
    <row r="5070" spans="1:5">
      <c r="A5070" s="85">
        <v>43881</v>
      </c>
      <c r="B5070" s="86">
        <v>4.0366999999999997</v>
      </c>
      <c r="C5070">
        <v>4.0664999999999996</v>
      </c>
      <c r="D5070"/>
      <c r="E5070"/>
    </row>
    <row r="5071" spans="1:5">
      <c r="A5071" s="85">
        <v>43882</v>
      </c>
      <c r="B5071" s="86">
        <v>4.0541999999999998</v>
      </c>
      <c r="C5071">
        <v>4.0865999999999998</v>
      </c>
      <c r="D5071"/>
      <c r="E5071"/>
    </row>
    <row r="5072" spans="1:5">
      <c r="A5072" s="85">
        <v>43885</v>
      </c>
      <c r="B5072" s="86">
        <v>4.0537000000000001</v>
      </c>
      <c r="C5072">
        <v>4.0972999999999997</v>
      </c>
      <c r="D5072"/>
      <c r="E5072"/>
    </row>
    <row r="5073" spans="1:5">
      <c r="A5073" s="85">
        <v>43886</v>
      </c>
      <c r="B5073" s="86">
        <v>4.0617000000000001</v>
      </c>
      <c r="C5073">
        <v>4.0911</v>
      </c>
      <c r="D5073"/>
      <c r="E5073"/>
    </row>
    <row r="5074" spans="1:5">
      <c r="A5074" s="85">
        <v>43887</v>
      </c>
      <c r="B5074" s="86">
        <v>4.0548000000000002</v>
      </c>
      <c r="C5074">
        <v>4.1025999999999998</v>
      </c>
      <c r="D5074"/>
      <c r="E5074"/>
    </row>
    <row r="5075" spans="1:5">
      <c r="A5075" s="85">
        <v>43888</v>
      </c>
      <c r="B5075" s="86">
        <v>4.0734000000000004</v>
      </c>
      <c r="C5075">
        <v>4.1003999999999996</v>
      </c>
      <c r="D5075"/>
      <c r="E5075"/>
    </row>
    <row r="5076" spans="1:5">
      <c r="A5076" s="85">
        <v>43889</v>
      </c>
      <c r="B5076" s="86">
        <v>4.0566000000000004</v>
      </c>
      <c r="C5076">
        <v>4.1231999999999998</v>
      </c>
      <c r="D5076"/>
      <c r="E5076"/>
    </row>
    <row r="5077" spans="1:5">
      <c r="A5077" s="85">
        <v>43892</v>
      </c>
      <c r="B5077" s="86">
        <v>4.0532000000000004</v>
      </c>
      <c r="C5077">
        <v>4.1124999999999998</v>
      </c>
      <c r="D5077"/>
      <c r="E5077"/>
    </row>
    <row r="5078" spans="1:5">
      <c r="A5078" s="85">
        <v>43893</v>
      </c>
      <c r="B5078" s="86">
        <v>4.0381999999999998</v>
      </c>
      <c r="C5078" s="3">
        <v>4.0929000000000002</v>
      </c>
    </row>
    <row r="5079" spans="1:5">
      <c r="A5079" s="85">
        <v>43894</v>
      </c>
      <c r="B5079" s="86">
        <v>4.0391000000000004</v>
      </c>
      <c r="C5079" s="3">
        <v>4.0777000000000001</v>
      </c>
    </row>
    <row r="5080" spans="1:5">
      <c r="A5080" s="85">
        <v>43895</v>
      </c>
      <c r="B5080" s="86">
        <v>4.0720999999999998</v>
      </c>
      <c r="C5080" s="3">
        <v>4.0827999999999998</v>
      </c>
    </row>
    <row r="5081" spans="1:5">
      <c r="A5081" s="85">
        <v>43896</v>
      </c>
      <c r="B5081" s="86">
        <v>4.0799000000000003</v>
      </c>
      <c r="C5081" s="3">
        <v>4.0983999999999998</v>
      </c>
    </row>
    <row r="5082" spans="1:5">
      <c r="A5082" s="85">
        <v>43899</v>
      </c>
      <c r="B5082" s="86">
        <v>4.0787000000000004</v>
      </c>
      <c r="C5082" s="3">
        <v>4.1166</v>
      </c>
    </row>
    <row r="5083" spans="1:5">
      <c r="A5083" s="85">
        <v>43900</v>
      </c>
      <c r="B5083" s="86">
        <v>4.0736999999999997</v>
      </c>
      <c r="C5083" s="3">
        <v>4.1151999999999997</v>
      </c>
    </row>
    <row r="5084" spans="1:5">
      <c r="A5084" s="85">
        <v>43901</v>
      </c>
      <c r="B5084" s="86">
        <v>4.1189999999999998</v>
      </c>
      <c r="C5084" s="3">
        <v>4.1224999999999996</v>
      </c>
    </row>
    <row r="5085" spans="1:5" ht="16.2" thickBot="1">
      <c r="A5085" s="87">
        <v>43902</v>
      </c>
      <c r="B5085" s="2">
        <v>4.1307</v>
      </c>
      <c r="C5085" s="3">
        <v>4.1851000000000003</v>
      </c>
    </row>
    <row r="5086" spans="1:5">
      <c r="A5086" s="85">
        <v>43903</v>
      </c>
      <c r="B5086" s="2">
        <v>4.1623999999999999</v>
      </c>
      <c r="C5086" s="3">
        <v>4.1787999999999998</v>
      </c>
    </row>
    <row r="5087" spans="1:5">
      <c r="A5087" s="85">
        <v>43906</v>
      </c>
      <c r="B5087" s="2">
        <v>4.2466999999999997</v>
      </c>
      <c r="C5087" s="3">
        <v>4.2325999999999997</v>
      </c>
    </row>
    <row r="5088" spans="1:5">
      <c r="A5088" s="85">
        <v>43907</v>
      </c>
      <c r="B5088" s="2">
        <v>4.2473999999999998</v>
      </c>
      <c r="C5088" s="3">
        <v>4.2847999999999997</v>
      </c>
    </row>
    <row r="5089" spans="1:3">
      <c r="A5089" s="85">
        <v>43908</v>
      </c>
      <c r="B5089" s="2">
        <v>4.3536000000000001</v>
      </c>
      <c r="C5089" s="3">
        <v>4.3266999999999998</v>
      </c>
    </row>
    <row r="5090" spans="1:3">
      <c r="A5090" s="85">
        <v>43909</v>
      </c>
      <c r="B5090" s="2">
        <v>4.3124000000000002</v>
      </c>
      <c r="C5090" s="3">
        <v>4.3710000000000004</v>
      </c>
    </row>
    <row r="5091" spans="1:3">
      <c r="A5091" s="85">
        <v>43910</v>
      </c>
      <c r="B5091" s="2">
        <v>4.3213999999999997</v>
      </c>
      <c r="C5091" s="3">
        <v>4.3265000000000002</v>
      </c>
    </row>
    <row r="5092" spans="1:3">
      <c r="A5092" s="85">
        <v>43913</v>
      </c>
      <c r="B5092" s="2">
        <v>4.3563000000000001</v>
      </c>
      <c r="C5092" s="3">
        <v>4.4004000000000003</v>
      </c>
    </row>
    <row r="5093" spans="1:3">
      <c r="A5093" s="85">
        <v>43914</v>
      </c>
      <c r="B5093" s="2">
        <v>4.3136999999999999</v>
      </c>
      <c r="C5093" s="3">
        <v>4.3920000000000003</v>
      </c>
    </row>
    <row r="5094" spans="1:3">
      <c r="A5094" s="85">
        <v>43915</v>
      </c>
      <c r="B5094" s="2">
        <v>4.3197000000000001</v>
      </c>
      <c r="C5094" s="3">
        <v>4.3708999999999998</v>
      </c>
    </row>
    <row r="5095" spans="1:3">
      <c r="A5095" s="85">
        <v>43916</v>
      </c>
      <c r="B5095" s="2">
        <v>4.2675000000000001</v>
      </c>
      <c r="C5095" s="3">
        <v>4.3110999999999997</v>
      </c>
    </row>
    <row r="5096" spans="1:3">
      <c r="A5096" s="85">
        <v>43917</v>
      </c>
      <c r="B5096" s="2">
        <v>4.2839999999999998</v>
      </c>
      <c r="C5096" s="3">
        <v>4.3201000000000001</v>
      </c>
    </row>
    <row r="5097" spans="1:3">
      <c r="A5097" s="85">
        <v>43920</v>
      </c>
      <c r="B5097" s="2">
        <v>4.3000999999999996</v>
      </c>
      <c r="C5097" s="3">
        <v>4.3630000000000004</v>
      </c>
    </row>
    <row r="5098" spans="1:3">
      <c r="A5098" s="85">
        <v>43921</v>
      </c>
      <c r="B5098" s="2">
        <v>4.3235999999999999</v>
      </c>
      <c r="C5098" s="3">
        <v>4.3303000000000003</v>
      </c>
    </row>
    <row r="5099" spans="1:3">
      <c r="A5099" s="85">
        <v>43922</v>
      </c>
      <c r="B5099" s="2">
        <v>4.3319000000000001</v>
      </c>
      <c r="C5099" s="3">
        <v>4.3853</v>
      </c>
    </row>
    <row r="5100" spans="1:3">
      <c r="A5100" s="85">
        <v>43923</v>
      </c>
      <c r="B5100" s="2">
        <v>4.3403</v>
      </c>
      <c r="C5100" s="3">
        <v>4.3792</v>
      </c>
    </row>
    <row r="5101" spans="1:3">
      <c r="A5101" s="85">
        <v>43924</v>
      </c>
      <c r="B5101" s="2">
        <v>4.3198999999999996</v>
      </c>
      <c r="C5101" s="3">
        <v>4.3712</v>
      </c>
    </row>
    <row r="5102" spans="1:3">
      <c r="A5102" s="85">
        <v>43927</v>
      </c>
      <c r="B5102" s="2">
        <v>4.2882999999999996</v>
      </c>
      <c r="C5102" s="3">
        <v>4.3605</v>
      </c>
    </row>
    <row r="5103" spans="1:3">
      <c r="A5103" s="85">
        <v>43928</v>
      </c>
      <c r="B5103" s="2">
        <v>4.2987000000000002</v>
      </c>
      <c r="C5103" s="3">
        <v>4.3204000000000002</v>
      </c>
    </row>
    <row r="5104" spans="1:3">
      <c r="A5104" s="85">
        <v>43929</v>
      </c>
      <c r="B5104" s="2">
        <v>4.2986000000000004</v>
      </c>
      <c r="C5104" s="3">
        <v>4.3403999999999998</v>
      </c>
    </row>
    <row r="5105" spans="1:3">
      <c r="A5105" s="85">
        <v>43930</v>
      </c>
      <c r="B5105" s="2">
        <v>4.3057999999999996</v>
      </c>
      <c r="C5105" s="3">
        <v>4.3345000000000002</v>
      </c>
    </row>
    <row r="5106" spans="1:3">
      <c r="A5106" s="85">
        <v>43935</v>
      </c>
      <c r="B5106" s="2">
        <v>4.3170000000000002</v>
      </c>
      <c r="C5106" s="3">
        <v>4.3489000000000004</v>
      </c>
    </row>
    <row r="5107" spans="1:3">
      <c r="A5107" s="85">
        <v>43936</v>
      </c>
      <c r="B5107" s="2">
        <v>4.3066000000000004</v>
      </c>
      <c r="C5107" s="3">
        <v>4.3418000000000001</v>
      </c>
    </row>
    <row r="5108" spans="1:3">
      <c r="A5108" s="85">
        <v>43937</v>
      </c>
      <c r="B5108" s="2">
        <v>4.3087999999999997</v>
      </c>
      <c r="C5108" s="3">
        <v>4.3532999999999999</v>
      </c>
    </row>
    <row r="5109" spans="1:3">
      <c r="A5109" s="85">
        <v>43938</v>
      </c>
      <c r="B5109" s="2">
        <v>4.3143000000000002</v>
      </c>
      <c r="C5109" s="3">
        <v>4.3564999999999996</v>
      </c>
    </row>
    <row r="5110" spans="1:3">
      <c r="A5110" s="85">
        <v>43941</v>
      </c>
      <c r="B5110" s="2">
        <v>4.2952000000000004</v>
      </c>
      <c r="C5110" s="3">
        <v>4.3429000000000002</v>
      </c>
    </row>
    <row r="5111" spans="1:3">
      <c r="A5111" s="85">
        <v>43942</v>
      </c>
      <c r="B5111" s="3">
        <v>4.3064999999999998</v>
      </c>
      <c r="C5111" s="3">
        <v>4.3440000000000003</v>
      </c>
    </row>
    <row r="5112" spans="1:3">
      <c r="A5112" s="85">
        <v>43943</v>
      </c>
      <c r="B5112" s="3">
        <v>4.3070000000000004</v>
      </c>
      <c r="C5112" s="3">
        <v>4.3476999999999997</v>
      </c>
    </row>
    <row r="5113" spans="1:3">
      <c r="A5113" s="85">
        <v>43944</v>
      </c>
      <c r="B5113" s="3">
        <v>4.3228999999999997</v>
      </c>
      <c r="C5113" s="3">
        <v>4.3555000000000001</v>
      </c>
    </row>
    <row r="5114" spans="1:3">
      <c r="A5114" s="85">
        <v>43945</v>
      </c>
      <c r="B5114" s="3">
        <v>4.3116000000000003</v>
      </c>
      <c r="C5114" s="3">
        <v>4.3644999999999996</v>
      </c>
    </row>
    <row r="5115" spans="1:3">
      <c r="A5115" s="85">
        <v>43948</v>
      </c>
      <c r="B5115" s="3">
        <v>4.2892000000000001</v>
      </c>
      <c r="C5115" s="3">
        <v>4.3525999999999998</v>
      </c>
    </row>
    <row r="5116" spans="1:3">
      <c r="A5116" s="85">
        <v>43949</v>
      </c>
      <c r="B5116" s="3">
        <v>4.2843</v>
      </c>
      <c r="C5116" s="3">
        <v>4.3276000000000003</v>
      </c>
    </row>
    <row r="5117" spans="1:3">
      <c r="A5117" s="85">
        <v>43950</v>
      </c>
      <c r="B5117" s="3">
        <v>4.3013000000000003</v>
      </c>
      <c r="C5117" s="3">
        <v>4.3482000000000003</v>
      </c>
    </row>
    <row r="5118" spans="1:3">
      <c r="A5118" s="85">
        <v>43951</v>
      </c>
      <c r="B5118" s="3">
        <v>4.2988999999999997</v>
      </c>
      <c r="C5118" s="3">
        <v>4.3465999999999996</v>
      </c>
    </row>
    <row r="5119" spans="1:3">
      <c r="A5119" s="85">
        <v>43952</v>
      </c>
      <c r="B5119" s="3">
        <v>4.3216000000000001</v>
      </c>
      <c r="C5119" s="3">
        <v>4.3449</v>
      </c>
    </row>
    <row r="5120" spans="1:3">
      <c r="A5120" s="85">
        <v>43955</v>
      </c>
      <c r="B5120" s="3">
        <v>4.3205999999999998</v>
      </c>
      <c r="C5120" s="3">
        <v>4.3761999999999999</v>
      </c>
    </row>
    <row r="5121" spans="1:3">
      <c r="A5121" s="85">
        <v>43956</v>
      </c>
      <c r="B5121" s="3">
        <v>4.3112000000000004</v>
      </c>
      <c r="C5121" s="3">
        <v>4.3464999999999998</v>
      </c>
    </row>
    <row r="5122" spans="1:3">
      <c r="A5122" s="85">
        <v>43957</v>
      </c>
      <c r="B5122" s="3">
        <v>4.3204000000000002</v>
      </c>
      <c r="C5122" s="3">
        <v>4.3593000000000002</v>
      </c>
    </row>
    <row r="5123" spans="1:3">
      <c r="A5123" s="85">
        <v>43958</v>
      </c>
      <c r="B5123" s="3">
        <v>4.3292999999999999</v>
      </c>
      <c r="C5123" s="3">
        <v>4.3647</v>
      </c>
    </row>
    <row r="5124" spans="1:3">
      <c r="A5124" s="85">
        <v>43962</v>
      </c>
      <c r="B5124" s="3">
        <v>4.3300999999999998</v>
      </c>
      <c r="C5124" s="3">
        <v>4.3689999999999998</v>
      </c>
    </row>
    <row r="5125" spans="1:3">
      <c r="A5125" s="85">
        <v>43963</v>
      </c>
      <c r="B5125" s="3">
        <v>4.3315999999999999</v>
      </c>
      <c r="C5125" s="3">
        <v>4.3760000000000003</v>
      </c>
    </row>
    <row r="5126" spans="1:3">
      <c r="A5126" s="85">
        <v>43964</v>
      </c>
      <c r="B5126" s="3">
        <v>4.3402000000000003</v>
      </c>
      <c r="C5126" s="3">
        <v>4.3788</v>
      </c>
    </row>
    <row r="5127" spans="1:3">
      <c r="A5127" s="85">
        <v>43965</v>
      </c>
      <c r="B5127" s="3">
        <v>4.3445</v>
      </c>
      <c r="C5127" s="3">
        <v>4.3848000000000003</v>
      </c>
    </row>
    <row r="5128" spans="1:3">
      <c r="A5128" s="85">
        <v>43966</v>
      </c>
      <c r="B5128" s="3">
        <v>4.3293999999999997</v>
      </c>
      <c r="C5128" s="3">
        <v>4.3921000000000001</v>
      </c>
    </row>
    <row r="5129" spans="1:3">
      <c r="A5129" s="11">
        <v>43969</v>
      </c>
      <c r="B5129" s="3">
        <v>4.3418999999999999</v>
      </c>
      <c r="C5129" s="3">
        <v>4.3830999999999998</v>
      </c>
    </row>
    <row r="5130" spans="1:3">
      <c r="A5130" s="11">
        <v>43970</v>
      </c>
      <c r="B5130" s="3">
        <v>4.2870999999999997</v>
      </c>
      <c r="C5130" s="3">
        <v>4.3712</v>
      </c>
    </row>
    <row r="5131" spans="1:3">
      <c r="A5131" s="11">
        <v>43971</v>
      </c>
      <c r="B5131" s="3">
        <v>4.3013000000000003</v>
      </c>
      <c r="C5131" s="3">
        <v>4.3322000000000003</v>
      </c>
    </row>
    <row r="5132" spans="1:3">
      <c r="A5132" s="11">
        <v>43972</v>
      </c>
      <c r="B5132" s="3">
        <v>4.2786999999999997</v>
      </c>
      <c r="C5132" s="3">
        <v>4.3205999999999998</v>
      </c>
    </row>
    <row r="5133" spans="1:3">
      <c r="A5133" s="11">
        <v>43973</v>
      </c>
      <c r="B5133" s="3">
        <v>4.2687999999999997</v>
      </c>
      <c r="C5133" s="3">
        <v>4.2927999999999997</v>
      </c>
    </row>
    <row r="5134" spans="1:3">
      <c r="A5134" s="11">
        <v>43977</v>
      </c>
      <c r="B5134" s="3">
        <v>4.26</v>
      </c>
      <c r="C5134" s="3">
        <v>4.3118999999999996</v>
      </c>
    </row>
    <row r="5135" spans="1:3">
      <c r="A5135" s="11">
        <v>43978</v>
      </c>
      <c r="B5135" s="3">
        <v>4.2225999999999999</v>
      </c>
      <c r="C5135" s="3">
        <v>4.2984999999999998</v>
      </c>
    </row>
    <row r="5136" spans="1:3">
      <c r="A5136" s="11">
        <v>43979</v>
      </c>
      <c r="B5136" s="3">
        <v>4.1707000000000001</v>
      </c>
      <c r="C5136" s="3">
        <v>4.2396000000000003</v>
      </c>
    </row>
    <row r="5137" spans="1:3">
      <c r="A5137" s="11">
        <v>43980</v>
      </c>
      <c r="B5137" s="3">
        <v>4.1494</v>
      </c>
      <c r="C5137" s="3">
        <v>4.2106000000000003</v>
      </c>
    </row>
    <row r="5138" spans="1:3">
      <c r="A5138" s="11">
        <v>43983</v>
      </c>
      <c r="B5138" s="3">
        <v>4.1620999999999997</v>
      </c>
      <c r="C5138" s="3">
        <v>4.1929999999999996</v>
      </c>
    </row>
    <row r="5139" spans="1:3">
      <c r="A5139" s="11">
        <v>43984</v>
      </c>
      <c r="B5139" s="3">
        <v>4.1401000000000003</v>
      </c>
      <c r="C5139" s="3">
        <v>4.1905000000000001</v>
      </c>
    </row>
    <row r="5140" spans="1:3">
      <c r="A5140" s="11">
        <v>43985</v>
      </c>
      <c r="B5140" s="3">
        <v>4.1024000000000003</v>
      </c>
      <c r="C5140" s="3">
        <v>4.1746999999999996</v>
      </c>
    </row>
    <row r="5141" spans="1:3">
      <c r="A5141" s="11">
        <v>43986</v>
      </c>
      <c r="B5141" s="3">
        <v>4.0635000000000003</v>
      </c>
      <c r="C5141" s="3">
        <v>4.1300999999999997</v>
      </c>
    </row>
    <row r="5142" spans="1:3">
      <c r="A5142" s="11">
        <v>43987</v>
      </c>
      <c r="B5142" s="3">
        <v>4.1189999999999998</v>
      </c>
      <c r="C5142" s="3">
        <v>4.1269999999999998</v>
      </c>
    </row>
    <row r="5143" spans="1:3">
      <c r="A5143" s="11">
        <v>43990</v>
      </c>
      <c r="B5143" s="3">
        <v>4.0948000000000002</v>
      </c>
      <c r="C5143" s="3">
        <v>4.1405000000000003</v>
      </c>
    </row>
    <row r="5144" spans="1:3">
      <c r="A5144" s="11">
        <v>43991</v>
      </c>
      <c r="B5144" s="3">
        <v>4.0728999999999997</v>
      </c>
      <c r="C5144" s="3">
        <v>4.1100000000000003</v>
      </c>
    </row>
    <row r="5145" spans="1:3">
      <c r="A5145" s="11">
        <v>43992</v>
      </c>
      <c r="B5145" s="3">
        <v>4.1303000000000001</v>
      </c>
      <c r="C5145" s="3">
        <v>4.1317000000000004</v>
      </c>
    </row>
    <row r="5146" spans="1:3">
      <c r="A5146" s="11">
        <v>43993</v>
      </c>
      <c r="B5146" s="3">
        <v>4.1418999999999997</v>
      </c>
      <c r="C5146" s="3">
        <v>4.1593</v>
      </c>
    </row>
    <row r="5147" spans="1:3">
      <c r="A5147" s="11">
        <v>43994</v>
      </c>
      <c r="B5147" s="3">
        <v>4.1538000000000004</v>
      </c>
      <c r="C5147" s="3">
        <v>4.1924000000000001</v>
      </c>
    </row>
    <row r="5148" spans="1:3">
      <c r="A5148" s="11">
        <v>43997</v>
      </c>
      <c r="B5148" s="3">
        <v>4.1454000000000004</v>
      </c>
      <c r="C5148" s="3">
        <v>4.1927000000000003</v>
      </c>
    </row>
    <row r="5149" spans="1:3">
      <c r="A5149" s="11">
        <v>43998</v>
      </c>
      <c r="B5149" s="3">
        <v>4.1186999999999996</v>
      </c>
      <c r="C5149" s="3">
        <v>4.1868999999999996</v>
      </c>
    </row>
    <row r="5150" spans="1:3">
      <c r="A5150" s="11">
        <v>43999</v>
      </c>
      <c r="B5150" s="3">
        <v>4.1585999999999999</v>
      </c>
      <c r="C5150" s="3">
        <v>4.1835000000000004</v>
      </c>
    </row>
    <row r="5151" spans="1:3">
      <c r="A5151" s="11">
        <v>44000</v>
      </c>
      <c r="B5151" s="3">
        <v>4.1684999999999999</v>
      </c>
      <c r="C5151" s="3">
        <v>4.2275</v>
      </c>
    </row>
    <row r="5152" spans="1:3">
      <c r="A5152" s="11">
        <v>44001</v>
      </c>
      <c r="B5152" s="3">
        <v>4.1810999999999998</v>
      </c>
      <c r="C5152" s="3">
        <v>4.2173999999999996</v>
      </c>
    </row>
    <row r="5153" spans="1:3">
      <c r="A5153" s="11">
        <v>44004</v>
      </c>
      <c r="B5153" s="3">
        <v>4.1768999999999998</v>
      </c>
      <c r="C5153" s="3">
        <v>4.2301000000000002</v>
      </c>
    </row>
    <row r="5154" spans="1:3">
      <c r="A5154" s="11">
        <v>44005</v>
      </c>
      <c r="B5154" s="3">
        <v>4.1616</v>
      </c>
      <c r="C5154" s="3">
        <v>4.2117000000000004</v>
      </c>
    </row>
    <row r="5155" spans="1:3">
      <c r="A5155" s="11">
        <v>44006</v>
      </c>
      <c r="B5155" s="3">
        <v>4.1702000000000004</v>
      </c>
      <c r="C5155" s="3">
        <v>4.1997</v>
      </c>
    </row>
    <row r="5156" spans="1:3">
      <c r="A5156" s="11">
        <v>44007</v>
      </c>
      <c r="B5156" s="3">
        <v>4.1753999999999998</v>
      </c>
      <c r="C5156" s="3">
        <v>4.2084000000000001</v>
      </c>
    </row>
    <row r="5157" spans="1:3">
      <c r="A5157" s="11">
        <v>44008</v>
      </c>
      <c r="B5157" s="3">
        <v>4.1919000000000004</v>
      </c>
      <c r="C5157" s="3">
        <v>4.2397999999999998</v>
      </c>
    </row>
    <row r="5158" spans="1:3">
      <c r="A5158" s="11">
        <v>44011</v>
      </c>
      <c r="B5158" s="3">
        <v>4.1893000000000002</v>
      </c>
      <c r="C5158" s="3">
        <v>4.2470999999999997</v>
      </c>
    </row>
    <row r="5159" spans="1:3">
      <c r="A5159" s="11">
        <v>44012</v>
      </c>
      <c r="B5159" s="3">
        <v>4.1818</v>
      </c>
      <c r="C5159" s="3">
        <v>4.2253999999999996</v>
      </c>
    </row>
    <row r="5160" spans="1:3">
      <c r="A5160" s="11">
        <v>44013</v>
      </c>
      <c r="B5160" s="3">
        <v>4.1803999999999997</v>
      </c>
      <c r="C5160" s="3">
        <v>4.2179000000000002</v>
      </c>
    </row>
    <row r="5161" spans="1:3">
      <c r="A5161" s="11">
        <v>44014</v>
      </c>
      <c r="B5161" s="3">
        <v>4.1920000000000002</v>
      </c>
      <c r="C5161" s="3">
        <v>4.2385999999999999</v>
      </c>
    </row>
    <row r="5162" spans="1:3">
      <c r="A5162" s="11">
        <v>44015</v>
      </c>
      <c r="B5162" s="3">
        <v>4.2018000000000004</v>
      </c>
      <c r="C5162" s="3">
        <v>4.2390999999999996</v>
      </c>
    </row>
    <row r="5163" spans="1:3">
      <c r="A5163" s="11">
        <v>44018</v>
      </c>
      <c r="B5163" s="3">
        <v>4.202</v>
      </c>
      <c r="C5163" s="3">
        <v>4.2441000000000004</v>
      </c>
    </row>
    <row r="5164" spans="1:3">
      <c r="A5164" s="11">
        <v>44019</v>
      </c>
      <c r="B5164" s="3">
        <v>4.2027000000000001</v>
      </c>
      <c r="C5164" s="3">
        <v>4.2385999999999999</v>
      </c>
    </row>
    <row r="5165" spans="1:3">
      <c r="A5165" s="11">
        <v>44020</v>
      </c>
      <c r="B5165" s="3">
        <v>4.2121000000000004</v>
      </c>
      <c r="C5165" s="3">
        <v>4.2458999999999998</v>
      </c>
    </row>
    <row r="5166" spans="1:3">
      <c r="A5166" s="11">
        <v>44021</v>
      </c>
      <c r="B5166" s="3">
        <v>4.2081</v>
      </c>
      <c r="C5166" s="3">
        <v>4.2576999999999998</v>
      </c>
    </row>
    <row r="5167" spans="1:3">
      <c r="A5167" s="11">
        <v>44022</v>
      </c>
      <c r="B5167" s="3">
        <v>4.2099000000000002</v>
      </c>
      <c r="C5167" s="3">
        <v>4.2443</v>
      </c>
    </row>
    <row r="5168" spans="1:3">
      <c r="A5168" s="11">
        <v>44025</v>
      </c>
      <c r="B5168" s="3">
        <v>4.2005999999999997</v>
      </c>
      <c r="C5168" s="3">
        <v>4.2450000000000001</v>
      </c>
    </row>
    <row r="5169" spans="1:3">
      <c r="A5169" s="11">
        <v>44026</v>
      </c>
      <c r="B5169" s="3">
        <v>4.2117000000000004</v>
      </c>
      <c r="C5169" s="3">
        <v>4.2336</v>
      </c>
    </row>
    <row r="5170" spans="1:3">
      <c r="A5170" s="11">
        <v>44027</v>
      </c>
      <c r="B5170" s="3">
        <v>4.1677</v>
      </c>
      <c r="C5170" s="3">
        <v>4.2293000000000003</v>
      </c>
    </row>
    <row r="5171" spans="1:3">
      <c r="A5171" s="11">
        <v>44028</v>
      </c>
      <c r="B5171" s="3">
        <v>4.1718999999999999</v>
      </c>
      <c r="C5171" s="3">
        <v>4.1950000000000003</v>
      </c>
    </row>
    <row r="5172" spans="1:3">
      <c r="A5172" s="11">
        <v>44029</v>
      </c>
      <c r="B5172" s="3">
        <v>4.1646999999999998</v>
      </c>
      <c r="C5172" s="3">
        <v>4.1951000000000001</v>
      </c>
    </row>
    <row r="5173" spans="1:3">
      <c r="A5173" s="11">
        <v>44032</v>
      </c>
      <c r="B5173" s="3">
        <v>4.1513</v>
      </c>
      <c r="C5173" s="3">
        <v>4.2117000000000004</v>
      </c>
    </row>
    <row r="5174" spans="1:3">
      <c r="A5174" s="11">
        <v>44033</v>
      </c>
      <c r="B5174" s="3">
        <v>4.1355000000000004</v>
      </c>
      <c r="C5174" s="3">
        <v>4.1980000000000004</v>
      </c>
    </row>
    <row r="5175" spans="1:3">
      <c r="A5175" s="11">
        <v>44034</v>
      </c>
      <c r="B5175" s="3">
        <v>4.1247999999999996</v>
      </c>
      <c r="C5175" s="3">
        <v>4.1619999999999999</v>
      </c>
    </row>
    <row r="5176" spans="1:3">
      <c r="A5176" s="11">
        <v>44035</v>
      </c>
      <c r="B5176" s="3">
        <v>4.1013999999999999</v>
      </c>
      <c r="C5176" s="3">
        <v>4.1393000000000004</v>
      </c>
    </row>
    <row r="5177" spans="1:3">
      <c r="A5177" s="11">
        <v>44036</v>
      </c>
      <c r="B5177" s="3">
        <v>4.1089000000000002</v>
      </c>
      <c r="C5177" s="3">
        <v>4.1473000000000004</v>
      </c>
    </row>
    <row r="5178" spans="1:3">
      <c r="A5178" s="11">
        <v>44039</v>
      </c>
      <c r="B5178" s="3">
        <v>4.0892999999999997</v>
      </c>
      <c r="C5178" s="3">
        <v>4.1532</v>
      </c>
    </row>
    <row r="5179" spans="1:3">
      <c r="A5179" s="11">
        <v>44040</v>
      </c>
      <c r="B5179" s="3">
        <v>4.0787000000000004</v>
      </c>
      <c r="C5179" s="3">
        <v>4.1039000000000003</v>
      </c>
    </row>
    <row r="5180" spans="1:3">
      <c r="A5180" s="11">
        <v>44041</v>
      </c>
      <c r="B5180" s="3">
        <v>4.1078000000000001</v>
      </c>
      <c r="C5180" s="3">
        <v>4.1395999999999997</v>
      </c>
    </row>
    <row r="5181" spans="1:3">
      <c r="A5181" s="11">
        <v>44042</v>
      </c>
      <c r="B5181" s="3">
        <v>4.1058000000000003</v>
      </c>
      <c r="C5181" s="3">
        <v>4.1430999999999996</v>
      </c>
    </row>
    <row r="5182" spans="1:3">
      <c r="A5182" s="11">
        <v>44043</v>
      </c>
      <c r="B5182" s="3">
        <v>4.0945999999999998</v>
      </c>
      <c r="C5182" s="3">
        <v>4.1425999999999998</v>
      </c>
    </row>
    <row r="5183" spans="1:3">
      <c r="A5183" s="11">
        <v>44046</v>
      </c>
      <c r="B5183" s="3">
        <v>4.0887000000000002</v>
      </c>
      <c r="C5183" s="3">
        <v>4.1272000000000002</v>
      </c>
    </row>
    <row r="5184" spans="1:3">
      <c r="A5184" s="11">
        <v>44047</v>
      </c>
      <c r="B5184" s="3">
        <v>4.0805999999999996</v>
      </c>
      <c r="C5184" s="3">
        <v>4.1276999999999999</v>
      </c>
    </row>
    <row r="5185" spans="1:3">
      <c r="A5185" s="11">
        <v>44048</v>
      </c>
      <c r="B5185" s="3">
        <v>4.0810000000000004</v>
      </c>
      <c r="C5185" s="3">
        <v>4.1341999999999999</v>
      </c>
    </row>
    <row r="5186" spans="1:3">
      <c r="A5186" s="11">
        <v>44049</v>
      </c>
      <c r="B5186" s="3">
        <v>4.0995999999999997</v>
      </c>
      <c r="C5186" s="3">
        <v>4.1227999999999998</v>
      </c>
    </row>
    <row r="5187" spans="1:3">
      <c r="A5187" s="11">
        <v>44050</v>
      </c>
      <c r="B5187" s="3">
        <v>4.0856000000000003</v>
      </c>
      <c r="C5187" s="3">
        <v>4.1214000000000004</v>
      </c>
    </row>
    <row r="5188" spans="1:3">
      <c r="A5188" s="11">
        <v>44053</v>
      </c>
      <c r="B5188" s="3">
        <v>4.0842999999999998</v>
      </c>
      <c r="C5188" s="3">
        <v>4.1337000000000002</v>
      </c>
    </row>
    <row r="5189" spans="1:3">
      <c r="A5189" s="11">
        <v>44054</v>
      </c>
      <c r="B5189" s="3">
        <v>4.0895999999999999</v>
      </c>
      <c r="C5189" s="3">
        <v>4.1223000000000001</v>
      </c>
    </row>
    <row r="5190" spans="1:3">
      <c r="A5190" s="11">
        <v>44055</v>
      </c>
      <c r="B5190" s="3">
        <v>4.1005000000000003</v>
      </c>
      <c r="C5190" s="3">
        <v>4.1238000000000001</v>
      </c>
    </row>
    <row r="5191" spans="1:3">
      <c r="A5191" s="11">
        <v>44056</v>
      </c>
      <c r="B5191" s="2">
        <v>4.0887000000000002</v>
      </c>
      <c r="C5191" s="3">
        <v>4.1216999999999997</v>
      </c>
    </row>
    <row r="5192" spans="1:3">
      <c r="A5192" s="11">
        <v>44057</v>
      </c>
      <c r="B5192" s="2">
        <v>4.0906000000000002</v>
      </c>
      <c r="C5192" s="3">
        <v>4.1272000000000002</v>
      </c>
    </row>
    <row r="5193" spans="1:3">
      <c r="A5193" s="11">
        <v>44060</v>
      </c>
      <c r="B5193" s="2">
        <v>4.0827999999999998</v>
      </c>
      <c r="C5193" s="3">
        <v>4.1299000000000001</v>
      </c>
    </row>
    <row r="5194" spans="1:3">
      <c r="A5194" s="11">
        <v>44061</v>
      </c>
      <c r="B5194" s="2">
        <v>4.0773000000000001</v>
      </c>
      <c r="C5194" s="3">
        <v>4.1052999999999997</v>
      </c>
    </row>
    <row r="5195" spans="1:3">
      <c r="A5195" s="11">
        <v>44062</v>
      </c>
      <c r="B5195" s="2">
        <v>4.0707000000000004</v>
      </c>
      <c r="C5195" s="3">
        <v>4.0998000000000001</v>
      </c>
    </row>
    <row r="5196" spans="1:3">
      <c r="A5196" s="11">
        <v>44063</v>
      </c>
      <c r="B5196" s="2">
        <v>4.0734000000000004</v>
      </c>
      <c r="C5196" s="3">
        <v>4.1116999999999999</v>
      </c>
    </row>
    <row r="5197" spans="1:3">
      <c r="A5197" s="11">
        <v>44064</v>
      </c>
      <c r="B5197" s="2">
        <v>4.0814000000000004</v>
      </c>
      <c r="C5197" s="3">
        <v>4.1421000000000001</v>
      </c>
    </row>
    <row r="5198" spans="1:3">
      <c r="A5198" s="11">
        <v>44067</v>
      </c>
      <c r="B5198" s="2">
        <v>4.0959000000000003</v>
      </c>
      <c r="C5198" s="3">
        <v>4.1256000000000004</v>
      </c>
    </row>
    <row r="5199" spans="1:3">
      <c r="A5199" s="11">
        <v>44068</v>
      </c>
      <c r="B5199" s="2">
        <v>4.0842000000000001</v>
      </c>
      <c r="C5199" s="3">
        <v>4.1271000000000004</v>
      </c>
    </row>
    <row r="5200" spans="1:3">
      <c r="A5200" s="11">
        <v>44069</v>
      </c>
      <c r="B5200" s="2">
        <v>4.0946999999999996</v>
      </c>
      <c r="C5200" s="3">
        <v>4.1466000000000003</v>
      </c>
    </row>
    <row r="5201" spans="1:3">
      <c r="A5201" s="11">
        <v>44070</v>
      </c>
      <c r="B5201" s="2">
        <v>4.1078000000000001</v>
      </c>
      <c r="C5201" s="3">
        <v>4.1494</v>
      </c>
    </row>
    <row r="5202" spans="1:3">
      <c r="A5202" s="11">
        <v>44071</v>
      </c>
      <c r="B5202" s="2">
        <v>4.0945</v>
      </c>
      <c r="C5202" s="3">
        <v>4.1258999999999997</v>
      </c>
    </row>
    <row r="5203" spans="1:3">
      <c r="A5203" s="11">
        <v>44074</v>
      </c>
      <c r="B5203" s="2">
        <v>4.0884</v>
      </c>
      <c r="C5203" s="3">
        <v>4.1268000000000002</v>
      </c>
    </row>
    <row r="5204" spans="1:3">
      <c r="A5204" s="11">
        <v>44075</v>
      </c>
      <c r="B5204" s="2">
        <v>4.0659000000000001</v>
      </c>
      <c r="C5204" s="3">
        <v>4.0810000000000004</v>
      </c>
    </row>
    <row r="5205" spans="1:3">
      <c r="A5205" s="11">
        <v>44076</v>
      </c>
      <c r="B5205" s="2">
        <v>4.0742000000000003</v>
      </c>
      <c r="C5205" s="3">
        <v>4.1334999999999997</v>
      </c>
    </row>
    <row r="5206" spans="1:3">
      <c r="A5206" s="11">
        <v>44077</v>
      </c>
      <c r="B5206" s="2">
        <v>4.0975000000000001</v>
      </c>
      <c r="C5206" s="3">
        <v>4.1547000000000001</v>
      </c>
    </row>
    <row r="5207" spans="1:3">
      <c r="A5207" s="11">
        <v>44078</v>
      </c>
      <c r="B5207" s="2">
        <v>4.1258999999999997</v>
      </c>
      <c r="C5207" s="3">
        <v>4.173</v>
      </c>
    </row>
    <row r="5208" spans="1:3">
      <c r="A5208" s="11">
        <v>44081</v>
      </c>
      <c r="B5208" s="2">
        <v>4.1253000000000002</v>
      </c>
      <c r="C5208" s="3">
        <v>4.1468999999999996</v>
      </c>
    </row>
    <row r="5209" spans="1:3">
      <c r="A5209" s="11">
        <v>44082</v>
      </c>
      <c r="B5209" s="2">
        <v>4.1026999999999996</v>
      </c>
      <c r="C5209" s="3">
        <v>4.1535000000000002</v>
      </c>
    </row>
    <row r="5210" spans="1:3">
      <c r="A5210" s="11">
        <v>44083</v>
      </c>
      <c r="B5210" s="2">
        <v>4.1256000000000004</v>
      </c>
      <c r="C5210" s="3">
        <v>4.1536999999999997</v>
      </c>
    </row>
    <row r="5211" spans="1:3">
      <c r="A5211" s="11">
        <v>44084</v>
      </c>
      <c r="B5211" s="2">
        <v>4.1388999999999996</v>
      </c>
      <c r="C5211" s="3">
        <v>4.1672000000000002</v>
      </c>
    </row>
    <row r="5212" spans="1:3">
      <c r="A5212" s="11">
        <v>44085</v>
      </c>
      <c r="B5212" s="2">
        <v>4.1308999999999996</v>
      </c>
      <c r="C5212" s="3">
        <v>4.1736000000000004</v>
      </c>
    </row>
    <row r="5213" spans="1:3">
      <c r="A5213" s="11">
        <v>44088</v>
      </c>
      <c r="B5213" s="2">
        <v>4.1334</v>
      </c>
      <c r="C5213" s="3">
        <v>4.1726000000000001</v>
      </c>
    </row>
    <row r="5214" spans="1:3">
      <c r="A5214" s="11">
        <v>44089</v>
      </c>
      <c r="B5214" s="2">
        <v>4.1321000000000003</v>
      </c>
      <c r="C5214" s="3">
        <v>4.1731999999999996</v>
      </c>
    </row>
    <row r="5215" spans="1:3">
      <c r="A5215" s="11">
        <v>44090</v>
      </c>
      <c r="B5215" s="2">
        <v>4.1372999999999998</v>
      </c>
      <c r="C5215" s="3">
        <v>4.1773999999999996</v>
      </c>
    </row>
    <row r="5216" spans="1:3">
      <c r="A5216" s="11">
        <v>44091</v>
      </c>
      <c r="B5216" s="2">
        <v>4.141</v>
      </c>
      <c r="C5216" s="3">
        <v>4.1875</v>
      </c>
    </row>
    <row r="5217" spans="1:3">
      <c r="A5217" s="11">
        <v>44092</v>
      </c>
      <c r="B5217" s="2">
        <v>4.1378000000000004</v>
      </c>
      <c r="C5217" s="3">
        <v>4.1768000000000001</v>
      </c>
    </row>
    <row r="5218" spans="1:3">
      <c r="A5218" s="11">
        <v>44095</v>
      </c>
      <c r="B5218" s="2">
        <v>4.1559999999999997</v>
      </c>
      <c r="C5218" s="3">
        <v>4.218</v>
      </c>
    </row>
    <row r="5219" spans="1:3">
      <c r="A5219" s="11">
        <v>44096</v>
      </c>
      <c r="B5219" s="2">
        <v>4.1901999999999999</v>
      </c>
      <c r="C5219" s="3">
        <v>4.2131999999999996</v>
      </c>
    </row>
    <row r="5220" spans="1:3">
      <c r="A5220" s="11">
        <v>44097</v>
      </c>
      <c r="B5220" s="2">
        <v>4.1740000000000004</v>
      </c>
      <c r="C5220" s="3">
        <v>4.2210000000000001</v>
      </c>
    </row>
    <row r="5221" spans="1:3">
      <c r="A5221" s="11">
        <v>44098</v>
      </c>
      <c r="B5221" s="2">
        <v>4.1997999999999998</v>
      </c>
      <c r="C5221" s="3">
        <v>4.2613000000000003</v>
      </c>
    </row>
    <row r="5222" spans="1:3">
      <c r="A5222" s="11">
        <v>44099</v>
      </c>
      <c r="B5222" s="2">
        <v>4.2095000000000002</v>
      </c>
      <c r="C5222" s="3">
        <v>4.2568999999999999</v>
      </c>
    </row>
    <row r="5223" spans="1:3">
      <c r="A5223" s="11">
        <v>44102</v>
      </c>
      <c r="B5223" s="2">
        <v>4.2160000000000002</v>
      </c>
      <c r="C5223" s="3">
        <v>4.2626999999999997</v>
      </c>
    </row>
    <row r="5224" spans="1:3">
      <c r="A5224" s="11">
        <v>44103</v>
      </c>
      <c r="B5224" s="2">
        <v>4.25</v>
      </c>
      <c r="C5224" s="3">
        <v>4.2323000000000004</v>
      </c>
    </row>
    <row r="5225" spans="1:3">
      <c r="A5225" s="11">
        <v>44104</v>
      </c>
      <c r="B5225" s="2">
        <v>4.1878000000000002</v>
      </c>
      <c r="C5225" s="3">
        <v>4.2462999999999997</v>
      </c>
    </row>
    <row r="5226" spans="1:3">
      <c r="A5226" s="11">
        <v>44105</v>
      </c>
      <c r="B5226" s="2">
        <v>4.1883999999999997</v>
      </c>
      <c r="C5226" s="3">
        <v>4.2091000000000003</v>
      </c>
    </row>
    <row r="5227" spans="1:3">
      <c r="A5227" s="11">
        <v>44106</v>
      </c>
      <c r="B5227" s="2">
        <v>4.1647999999999996</v>
      </c>
      <c r="C5227" s="3">
        <v>4.2149999999999999</v>
      </c>
    </row>
    <row r="5228" spans="1:3">
      <c r="A5228" s="11">
        <v>44109</v>
      </c>
      <c r="B5228" s="2">
        <v>4.1737000000000002</v>
      </c>
      <c r="C5228" s="3">
        <v>4.2045000000000003</v>
      </c>
    </row>
    <row r="5229" spans="1:3">
      <c r="A5229" s="11">
        <v>44110</v>
      </c>
      <c r="B5229" s="2">
        <v>4.1729000000000003</v>
      </c>
      <c r="C5229" s="3">
        <v>4.2</v>
      </c>
    </row>
    <row r="5230" spans="1:3">
      <c r="A5230" s="11">
        <v>44111</v>
      </c>
      <c r="B5230" s="2">
        <v>4.1555</v>
      </c>
      <c r="C5230" s="3">
        <v>4.1977000000000002</v>
      </c>
    </row>
    <row r="5231" spans="1:3">
      <c r="A5231" s="11">
        <v>44112</v>
      </c>
      <c r="B5231" s="2">
        <v>4.1603000000000003</v>
      </c>
      <c r="C5231" s="3">
        <v>4.1985000000000001</v>
      </c>
    </row>
    <row r="5232" spans="1:3">
      <c r="A5232" s="11">
        <v>44113</v>
      </c>
      <c r="B5232" s="2">
        <v>4.1536</v>
      </c>
      <c r="C5232" s="3">
        <v>4.1859999999999999</v>
      </c>
    </row>
    <row r="5233" spans="1:3">
      <c r="A5233" s="11">
        <v>44116</v>
      </c>
      <c r="B5233" s="2">
        <v>4.1639999999999997</v>
      </c>
      <c r="C5233" s="3">
        <v>4.2186000000000003</v>
      </c>
    </row>
    <row r="5234" spans="1:3">
      <c r="A5234" s="11">
        <v>44117</v>
      </c>
      <c r="B5234" s="2">
        <v>4.1664000000000003</v>
      </c>
      <c r="C5234" s="3">
        <v>4.2266000000000004</v>
      </c>
    </row>
    <row r="5235" spans="1:3">
      <c r="A5235" s="11">
        <v>44118</v>
      </c>
      <c r="B5235" s="2">
        <v>4.1882999999999999</v>
      </c>
      <c r="C5235" s="3">
        <v>4.2370000000000001</v>
      </c>
    </row>
    <row r="5236" spans="1:3">
      <c r="A5236" s="11">
        <v>44119</v>
      </c>
      <c r="B5236" s="2">
        <v>4.25</v>
      </c>
      <c r="C5236" s="3">
        <v>4.2922000000000002</v>
      </c>
    </row>
    <row r="5237" spans="1:3">
      <c r="A5237" s="11">
        <v>44120</v>
      </c>
      <c r="B5237" s="2">
        <v>4.2571000000000003</v>
      </c>
      <c r="C5237" s="3">
        <v>4.3060999999999998</v>
      </c>
    </row>
    <row r="5238" spans="1:3">
      <c r="A5238" s="11">
        <v>44123</v>
      </c>
      <c r="B5238" s="2">
        <v>4.2447999999999997</v>
      </c>
      <c r="C5238" s="3">
        <v>4.3094000000000001</v>
      </c>
    </row>
    <row r="5239" spans="1:3">
      <c r="A5239" s="11">
        <v>44124</v>
      </c>
      <c r="B5239" s="2">
        <v>4.2809999999999997</v>
      </c>
      <c r="C5239" s="3">
        <v>4.3163</v>
      </c>
    </row>
    <row r="5240" spans="1:3">
      <c r="A5240" s="11">
        <v>44125</v>
      </c>
      <c r="B5240" s="2">
        <v>4.2801999999999998</v>
      </c>
      <c r="C5240" s="3">
        <v>4.3048000000000002</v>
      </c>
    </row>
    <row r="5241" spans="1:3">
      <c r="A5241" s="11">
        <v>44126</v>
      </c>
      <c r="B5241" s="2">
        <v>4.2713999999999999</v>
      </c>
      <c r="C5241" s="3">
        <v>4.3151999999999999</v>
      </c>
    </row>
    <row r="5242" spans="1:3">
      <c r="A5242" s="11">
        <v>44127</v>
      </c>
      <c r="B5242" s="2">
        <v>4.2732000000000001</v>
      </c>
      <c r="C5242" s="3">
        <v>4.3250000000000002</v>
      </c>
    </row>
    <row r="5243" spans="1:3">
      <c r="A5243" s="11">
        <v>44130</v>
      </c>
      <c r="B5243" s="2">
        <v>4.2733999999999996</v>
      </c>
      <c r="C5243" s="3">
        <v>4.3133999999999997</v>
      </c>
    </row>
    <row r="5244" spans="1:3">
      <c r="A5244" s="11">
        <v>44131</v>
      </c>
      <c r="B5244" s="2">
        <v>4.2742000000000004</v>
      </c>
      <c r="C5244" s="3">
        <v>4.3116000000000003</v>
      </c>
    </row>
    <row r="5245" spans="1:3">
      <c r="A5245" s="11">
        <v>44132</v>
      </c>
      <c r="B5245" s="2">
        <v>4.3113000000000001</v>
      </c>
      <c r="C5245" s="3">
        <v>4.3676000000000004</v>
      </c>
    </row>
    <row r="5246" spans="1:3">
      <c r="A5246" s="11">
        <v>44133</v>
      </c>
      <c r="B5246" s="2">
        <v>4.3329000000000004</v>
      </c>
      <c r="C5246" s="3">
        <v>4.3555999999999999</v>
      </c>
    </row>
    <row r="5247" spans="1:3">
      <c r="A5247" s="11">
        <v>44134</v>
      </c>
      <c r="B5247" s="2">
        <v>4.3197000000000001</v>
      </c>
      <c r="C5247" s="3">
        <v>4.3555999999999999</v>
      </c>
    </row>
    <row r="5248" spans="1:3">
      <c r="A5248" s="11">
        <v>44137</v>
      </c>
      <c r="B5248" s="2">
        <v>4.3124000000000002</v>
      </c>
      <c r="C5248" s="3">
        <v>4.3704000000000001</v>
      </c>
    </row>
    <row r="5249" spans="1:3">
      <c r="A5249" s="11">
        <v>44138</v>
      </c>
      <c r="B5249" s="2">
        <v>4.2675000000000001</v>
      </c>
      <c r="C5249" s="3">
        <v>4.3406000000000002</v>
      </c>
    </row>
    <row r="5250" spans="1:3">
      <c r="A5250" s="11">
        <v>44139</v>
      </c>
      <c r="B5250" s="2">
        <v>4.2595000000000001</v>
      </c>
      <c r="C5250" s="3">
        <v>4.3007</v>
      </c>
    </row>
    <row r="5251" spans="1:3">
      <c r="A5251" s="11">
        <v>44140</v>
      </c>
      <c r="B5251" s="2">
        <v>4.2248000000000001</v>
      </c>
      <c r="C5251" s="3">
        <v>4.3087</v>
      </c>
    </row>
    <row r="5252" spans="1:3">
      <c r="A5252" s="11">
        <v>44141</v>
      </c>
      <c r="B5252" s="2">
        <v>4.2367999999999997</v>
      </c>
      <c r="C5252" s="3">
        <v>4.2619999999999996</v>
      </c>
    </row>
    <row r="5253" spans="1:3">
      <c r="A5253" s="11">
        <v>44144</v>
      </c>
      <c r="B5253" s="2">
        <v>4.1976000000000004</v>
      </c>
      <c r="C5253" s="3">
        <v>4.2774000000000001</v>
      </c>
    </row>
    <row r="5254" spans="1:3">
      <c r="A5254" s="11">
        <v>44145</v>
      </c>
      <c r="B5254" s="2">
        <v>4.1669</v>
      </c>
      <c r="C5254" s="3">
        <v>4.2041000000000004</v>
      </c>
    </row>
    <row r="5255" spans="1:3">
      <c r="A5255" s="11">
        <v>44147</v>
      </c>
      <c r="B5255" s="2">
        <v>4.1573000000000002</v>
      </c>
      <c r="C5255" s="3">
        <v>4.2042000000000002</v>
      </c>
    </row>
    <row r="5256" spans="1:3">
      <c r="A5256" s="11">
        <v>44148</v>
      </c>
      <c r="B5256" s="2">
        <v>4.1604999999999999</v>
      </c>
      <c r="C5256" s="3">
        <v>4.1980000000000004</v>
      </c>
    </row>
    <row r="5257" spans="1:3">
      <c r="A5257" s="11">
        <v>44151</v>
      </c>
      <c r="B5257" s="2">
        <v>4.1463000000000001</v>
      </c>
      <c r="C5257" s="3">
        <v>4.1970000000000001</v>
      </c>
    </row>
    <row r="5258" spans="1:3">
      <c r="A5258" s="11">
        <v>44152</v>
      </c>
      <c r="B5258" s="2">
        <v>4.1593999999999998</v>
      </c>
      <c r="C5258" s="3">
        <v>4.1882999999999999</v>
      </c>
    </row>
    <row r="5259" spans="1:3">
      <c r="A5259" s="11">
        <v>44153</v>
      </c>
      <c r="B5259" s="2">
        <v>4.1356000000000002</v>
      </c>
      <c r="C5259" s="3">
        <v>4.2055999999999996</v>
      </c>
    </row>
    <row r="5260" spans="1:3">
      <c r="A5260" s="11">
        <v>44154</v>
      </c>
      <c r="B5260" s="2">
        <v>4.1448</v>
      </c>
      <c r="C5260" s="3">
        <v>4.1772999999999998</v>
      </c>
    </row>
    <row r="5261" spans="1:3">
      <c r="A5261" s="11">
        <v>44155</v>
      </c>
      <c r="B5261" s="2">
        <v>4.1356000000000002</v>
      </c>
      <c r="C5261" s="3">
        <v>4.1835000000000004</v>
      </c>
    </row>
    <row r="5262" spans="1:3">
      <c r="A5262" s="11">
        <v>44158</v>
      </c>
      <c r="B5262" s="2">
        <v>4.1307</v>
      </c>
      <c r="C5262" s="3">
        <v>4.1746999999999996</v>
      </c>
    </row>
    <row r="5263" spans="1:3">
      <c r="A5263" s="11">
        <v>44159</v>
      </c>
      <c r="B5263" s="2">
        <v>4.1296999999999997</v>
      </c>
      <c r="C5263" s="3">
        <v>4.1835000000000004</v>
      </c>
    </row>
    <row r="5264" spans="1:3">
      <c r="A5264" s="11">
        <v>44160</v>
      </c>
      <c r="B5264" s="2">
        <v>4.1170999999999998</v>
      </c>
      <c r="C5264" s="3">
        <v>4.1676000000000002</v>
      </c>
    </row>
    <row r="5265" spans="1:3">
      <c r="A5265" s="11">
        <v>44161</v>
      </c>
      <c r="B5265" s="2">
        <v>4.1353</v>
      </c>
      <c r="C5265" s="3">
        <v>4.1679000000000004</v>
      </c>
    </row>
    <row r="5266" spans="1:3">
      <c r="A5266" s="11">
        <v>44162</v>
      </c>
      <c r="B5266" s="2">
        <v>4.1477000000000004</v>
      </c>
      <c r="C5266" s="3">
        <v>4.1824000000000003</v>
      </c>
    </row>
    <row r="5267" spans="1:3">
      <c r="A5267" s="11">
        <v>44165</v>
      </c>
      <c r="B5267" s="2">
        <v>4.1364000000000001</v>
      </c>
      <c r="C5267" s="3">
        <v>4.1889000000000003</v>
      </c>
    </row>
    <row r="5268" spans="1:3">
      <c r="A5268" s="11">
        <v>44166</v>
      </c>
      <c r="B5268" s="2">
        <v>4.1226000000000003</v>
      </c>
      <c r="C5268" s="3">
        <v>4.1668000000000003</v>
      </c>
    </row>
    <row r="5269" spans="1:3">
      <c r="A5269" s="29">
        <v>44167</v>
      </c>
      <c r="B5269" s="2">
        <v>4.1112000000000002</v>
      </c>
      <c r="C5269" s="3">
        <v>4.1546000000000003</v>
      </c>
    </row>
    <row r="5270" spans="1:3">
      <c r="A5270" s="29">
        <v>44168</v>
      </c>
      <c r="B5270" s="2">
        <v>4.1361999999999997</v>
      </c>
      <c r="C5270" s="3">
        <v>4.1852999999999998</v>
      </c>
    </row>
    <row r="5271" spans="1:3">
      <c r="A5271" s="29">
        <v>44169</v>
      </c>
      <c r="B5271" s="2">
        <v>4.1241000000000003</v>
      </c>
      <c r="C5271" s="3">
        <v>4.1704999999999997</v>
      </c>
    </row>
    <row r="5272" spans="1:3">
      <c r="A5272" s="29">
        <v>44172</v>
      </c>
      <c r="B5272" s="2">
        <v>4.1417000000000002</v>
      </c>
      <c r="C5272" s="3">
        <v>4.1764999999999999</v>
      </c>
    </row>
    <row r="5273" spans="1:3">
      <c r="A5273" s="29">
        <v>44173</v>
      </c>
      <c r="B5273" s="2">
        <v>4.1502999999999997</v>
      </c>
      <c r="C5273" s="3">
        <v>4.1844000000000001</v>
      </c>
    </row>
    <row r="5274" spans="1:3">
      <c r="A5274" s="29">
        <v>44174</v>
      </c>
      <c r="B5274" s="2">
        <v>4.1273</v>
      </c>
      <c r="C5274" s="3">
        <v>4.1814999999999998</v>
      </c>
    </row>
    <row r="5275" spans="1:3">
      <c r="A5275" s="29">
        <v>44175</v>
      </c>
      <c r="B5275" s="2">
        <v>4.1139000000000001</v>
      </c>
      <c r="C5275" s="3">
        <v>4.1603000000000003</v>
      </c>
    </row>
    <row r="5276" spans="1:3">
      <c r="A5276" s="29">
        <v>44176</v>
      </c>
      <c r="B5276" s="2">
        <v>4.1285999999999996</v>
      </c>
      <c r="C5276" s="3">
        <v>4.1562000000000001</v>
      </c>
    </row>
    <row r="5277" spans="1:3">
      <c r="A5277" s="29">
        <v>44179</v>
      </c>
      <c r="B5277" s="2">
        <v>4.1273</v>
      </c>
      <c r="C5277" s="3">
        <v>4.1578999999999997</v>
      </c>
    </row>
    <row r="5278" spans="1:3">
      <c r="A5278" s="29">
        <v>44180</v>
      </c>
      <c r="B5278" s="2">
        <v>4.1254</v>
      </c>
      <c r="C5278" s="3">
        <v>4.1567999999999996</v>
      </c>
    </row>
    <row r="5279" spans="1:3">
      <c r="A5279" s="29">
        <v>44181</v>
      </c>
      <c r="B5279" s="2">
        <v>4.1143999999999998</v>
      </c>
      <c r="C5279" s="3">
        <v>4.1654</v>
      </c>
    </row>
    <row r="5280" spans="1:3">
      <c r="A5280" s="29">
        <v>44182</v>
      </c>
      <c r="B5280" s="2">
        <v>4.1083999999999996</v>
      </c>
      <c r="C5280" s="3">
        <v>4.1581000000000001</v>
      </c>
    </row>
    <row r="5281" spans="1:3">
      <c r="A5281" s="29">
        <v>44183</v>
      </c>
      <c r="B5281" s="2">
        <v>4.1043000000000003</v>
      </c>
      <c r="C5281" s="3">
        <v>4.1394000000000002</v>
      </c>
    </row>
    <row r="5282" spans="1:3">
      <c r="A5282" s="29">
        <v>44186</v>
      </c>
      <c r="B5282" s="2">
        <v>4.1729000000000003</v>
      </c>
      <c r="C5282" s="3">
        <v>4.1821000000000002</v>
      </c>
    </row>
    <row r="5283" spans="1:3">
      <c r="A5283" s="29">
        <v>44187</v>
      </c>
      <c r="B5283" s="2">
        <v>4.1624999999999996</v>
      </c>
      <c r="C5283" s="3">
        <v>4.1906999999999996</v>
      </c>
    </row>
    <row r="5284" spans="1:3">
      <c r="A5284" s="29">
        <v>44188</v>
      </c>
      <c r="B5284" s="2">
        <v>4.1516999999999999</v>
      </c>
      <c r="C5284" s="3">
        <v>4.2001999999999997</v>
      </c>
    </row>
    <row r="5285" spans="1:3">
      <c r="A5285" s="29">
        <v>44189</v>
      </c>
      <c r="B5285" s="2">
        <v>4.1604000000000001</v>
      </c>
      <c r="C5285" s="3">
        <v>4.1993999999999998</v>
      </c>
    </row>
    <row r="5286" spans="1:3">
      <c r="A5286" s="29">
        <v>44193</v>
      </c>
      <c r="B5286" s="2">
        <v>4.1223000000000001</v>
      </c>
      <c r="C5286" s="3">
        <v>4.202</v>
      </c>
    </row>
    <row r="5287" spans="1:3">
      <c r="A5287" s="29">
        <v>44194</v>
      </c>
      <c r="B5287" s="2">
        <v>4.1531000000000002</v>
      </c>
      <c r="C5287" s="3">
        <v>4.1710000000000003</v>
      </c>
    </row>
    <row r="5288" spans="1:3">
      <c r="A5288" s="29">
        <v>44195</v>
      </c>
      <c r="B5288" s="2">
        <v>4.1707999999999998</v>
      </c>
      <c r="C5288" s="3">
        <v>4.2516999999999996</v>
      </c>
    </row>
    <row r="5289" spans="1:3">
      <c r="A5289" s="29">
        <v>44196</v>
      </c>
      <c r="B5289" s="2">
        <v>4.2641</v>
      </c>
      <c r="C5289" s="3">
        <v>4.2426000000000004</v>
      </c>
    </row>
    <row r="5290" spans="1:3">
      <c r="A5290" s="29">
        <v>44200</v>
      </c>
      <c r="B5290" s="2">
        <v>4.3067000000000002</v>
      </c>
      <c r="C5290" s="3">
        <v>4.2054999999999998</v>
      </c>
    </row>
    <row r="5291" spans="1:3">
      <c r="A5291" s="29">
        <v>44201</v>
      </c>
      <c r="B5291" s="2">
        <v>4.2493999999999996</v>
      </c>
      <c r="C5291" s="3">
        <v>4.2077999999999998</v>
      </c>
    </row>
    <row r="5292" spans="1:3">
      <c r="A5292" s="29">
        <v>44203</v>
      </c>
      <c r="B5292" s="2">
        <v>4.2506000000000004</v>
      </c>
      <c r="C5292" s="3">
        <v>4.1505000000000001</v>
      </c>
    </row>
    <row r="5293" spans="1:3">
      <c r="A5293" s="29">
        <v>44204</v>
      </c>
      <c r="B5293" s="2">
        <v>4.1936</v>
      </c>
      <c r="C5293" s="3">
        <v>4.1673999999999998</v>
      </c>
    </row>
    <row r="5294" spans="1:3">
      <c r="A5294" s="29">
        <v>44207</v>
      </c>
      <c r="B5294" s="2">
        <v>4.2074999999999996</v>
      </c>
      <c r="C5294" s="3">
        <v>4.1896000000000004</v>
      </c>
    </row>
    <row r="5295" spans="1:3">
      <c r="A5295" s="29">
        <v>44208</v>
      </c>
      <c r="B5295" s="2">
        <v>4.2275</v>
      </c>
      <c r="C5295" s="3">
        <v>4.1787000000000001</v>
      </c>
    </row>
    <row r="5296" spans="1:3">
      <c r="A5296" s="29">
        <v>44209</v>
      </c>
      <c r="B5296" s="2">
        <v>4.2256</v>
      </c>
      <c r="C5296" s="3">
        <v>4.1855000000000002</v>
      </c>
    </row>
    <row r="5297" spans="1:3">
      <c r="A5297" s="29">
        <v>44210</v>
      </c>
      <c r="B5297" s="2">
        <v>4.2328999999999999</v>
      </c>
      <c r="C5297" s="3">
        <v>4.2065000000000001</v>
      </c>
    </row>
    <row r="5298" spans="1:3">
      <c r="A5298" s="29">
        <v>44211</v>
      </c>
      <c r="B5298" s="2">
        <v>4.2554999999999996</v>
      </c>
      <c r="C5298" s="3">
        <v>4.2218999999999998</v>
      </c>
    </row>
    <row r="5299" spans="1:3">
      <c r="A5299" s="29">
        <v>44214</v>
      </c>
      <c r="B5299" s="2">
        <v>4.2625000000000002</v>
      </c>
      <c r="C5299" s="3">
        <v>4.2290999999999999</v>
      </c>
    </row>
    <row r="5300" spans="1:3">
      <c r="A5300" s="29">
        <v>44215</v>
      </c>
      <c r="B5300" s="2">
        <v>4.2556000000000003</v>
      </c>
      <c r="C5300" s="3">
        <v>4.2130000000000001</v>
      </c>
    </row>
    <row r="5301" spans="1:3">
      <c r="A5301" s="29">
        <v>44216</v>
      </c>
      <c r="B5301" s="2">
        <v>4.2500999999999998</v>
      </c>
      <c r="C5301" s="3">
        <v>4.1974</v>
      </c>
    </row>
    <row r="5302" spans="1:3">
      <c r="A5302" s="29">
        <v>44217</v>
      </c>
      <c r="B5302" s="2">
        <v>4.2480000000000002</v>
      </c>
      <c r="C5302" s="3">
        <v>4.2053000000000003</v>
      </c>
    </row>
    <row r="5303" spans="1:3">
      <c r="A5303" s="29">
        <v>44218</v>
      </c>
      <c r="B5303" s="2">
        <v>4.2533000000000003</v>
      </c>
      <c r="C5303" s="3">
        <v>4.2102000000000004</v>
      </c>
    </row>
    <row r="5304" spans="1:3">
      <c r="A5304" s="29">
        <v>44221</v>
      </c>
      <c r="B5304" s="2">
        <v>4.2545000000000002</v>
      </c>
      <c r="C5304" s="3">
        <v>4.2160000000000002</v>
      </c>
    </row>
    <row r="5305" spans="1:3">
      <c r="A5305" s="29">
        <v>44222</v>
      </c>
      <c r="B5305" s="2">
        <v>4.2557</v>
      </c>
      <c r="C5305" s="3">
        <v>4.2183000000000002</v>
      </c>
    </row>
    <row r="5306" spans="1:3">
      <c r="A5306" s="29">
        <v>44223</v>
      </c>
      <c r="B5306" s="2">
        <v>4.2545999999999999</v>
      </c>
      <c r="C5306" s="3">
        <v>4.2214999999999998</v>
      </c>
    </row>
    <row r="5307" spans="1:3">
      <c r="A5307" s="29">
        <v>44224</v>
      </c>
      <c r="B5307" s="2">
        <v>4.2744999999999997</v>
      </c>
      <c r="C5307" s="3">
        <v>4.2218</v>
      </c>
    </row>
    <row r="5308" spans="1:3">
      <c r="A5308" s="29">
        <v>44225</v>
      </c>
      <c r="B5308" s="2">
        <v>4.2633999999999999</v>
      </c>
      <c r="C5308" s="3">
        <v>4.2115</v>
      </c>
    </row>
    <row r="5309" spans="1:3">
      <c r="A5309" s="29">
        <v>44228</v>
      </c>
      <c r="B5309" s="2">
        <v>4.2365000000000004</v>
      </c>
      <c r="C5309" s="3">
        <v>4.1710000000000003</v>
      </c>
    </row>
    <row r="5310" spans="1:3">
      <c r="A5310" s="29">
        <v>44229</v>
      </c>
      <c r="B5310" s="2">
        <v>4.2107000000000001</v>
      </c>
      <c r="C5310" s="3">
        <v>4.1634000000000002</v>
      </c>
    </row>
    <row r="5311" spans="1:3">
      <c r="A5311" s="29">
        <v>44230</v>
      </c>
      <c r="B5311" s="2">
        <v>4.1802000000000001</v>
      </c>
      <c r="C5311" s="3">
        <v>4.1555</v>
      </c>
    </row>
    <row r="5312" spans="1:3">
      <c r="A5312" s="29">
        <v>44231</v>
      </c>
      <c r="B5312" s="2">
        <v>4.1959</v>
      </c>
      <c r="C5312" s="3">
        <v>4.1571999999999996</v>
      </c>
    </row>
    <row r="5313" spans="1:3">
      <c r="A5313" s="29">
        <v>44232</v>
      </c>
      <c r="B5313" s="2">
        <v>4.1984000000000004</v>
      </c>
      <c r="C5313" s="3">
        <v>4.1589999999999998</v>
      </c>
    </row>
    <row r="5314" spans="1:3">
      <c r="A5314" s="29">
        <v>44235</v>
      </c>
      <c r="B5314" s="2">
        <v>4.1871999999999998</v>
      </c>
      <c r="C5314" s="3">
        <v>4.1395999999999997</v>
      </c>
    </row>
    <row r="5315" spans="1:3">
      <c r="A5315" s="29">
        <v>44236</v>
      </c>
      <c r="B5315" s="2">
        <v>4.1733000000000002</v>
      </c>
      <c r="C5315" s="3">
        <v>4.1378000000000004</v>
      </c>
    </row>
    <row r="5316" spans="1:3">
      <c r="A5316" s="29">
        <v>44237</v>
      </c>
      <c r="B5316" s="2">
        <v>4.1822999999999997</v>
      </c>
      <c r="C5316" s="3">
        <v>4.1468999999999996</v>
      </c>
    </row>
    <row r="5317" spans="1:3">
      <c r="A5317" s="29">
        <v>44238</v>
      </c>
      <c r="B5317" s="2">
        <v>4.1904000000000003</v>
      </c>
      <c r="C5317" s="3">
        <v>4.1698000000000004</v>
      </c>
    </row>
    <row r="5318" spans="1:3">
      <c r="A5318" s="29">
        <v>44239</v>
      </c>
      <c r="B5318" s="2">
        <v>4.2088999999999999</v>
      </c>
      <c r="C5318" s="3">
        <v>4.1676000000000002</v>
      </c>
    </row>
    <row r="5319" spans="1:3">
      <c r="A5319" s="29">
        <v>44242</v>
      </c>
      <c r="B5319" s="2">
        <v>4.2058</v>
      </c>
      <c r="C5319" s="3">
        <v>4.1486000000000001</v>
      </c>
    </row>
    <row r="5320" spans="1:3">
      <c r="A5320" s="29">
        <v>44243</v>
      </c>
      <c r="B5320" s="2">
        <v>4.1917</v>
      </c>
      <c r="C5320" s="3">
        <v>4.1567999999999996</v>
      </c>
    </row>
    <row r="5321" spans="1:3">
      <c r="A5321" s="29">
        <v>44244</v>
      </c>
      <c r="B5321" s="2">
        <v>4.2034000000000002</v>
      </c>
      <c r="C5321" s="3">
        <v>4.1666999999999996</v>
      </c>
    </row>
    <row r="5322" spans="1:3">
      <c r="A5322" s="29">
        <v>44245</v>
      </c>
      <c r="B5322" s="2">
        <v>4.2072000000000003</v>
      </c>
      <c r="C5322" s="3">
        <v>4.1436000000000002</v>
      </c>
    </row>
    <row r="5323" spans="1:3">
      <c r="A5323" s="29">
        <v>44246</v>
      </c>
      <c r="B5323" s="2">
        <v>4.1882999999999999</v>
      </c>
      <c r="C5323" s="3">
        <v>4.1376999999999997</v>
      </c>
    </row>
    <row r="5324" spans="1:3">
      <c r="A5324" s="29">
        <v>44249</v>
      </c>
      <c r="B5324" s="2">
        <v>4.1708999999999996</v>
      </c>
      <c r="C5324" s="3">
        <v>4.1288</v>
      </c>
    </row>
    <row r="5325" spans="1:3">
      <c r="A5325" s="29">
        <v>44250</v>
      </c>
      <c r="B5325" s="2">
        <v>4.1717000000000004</v>
      </c>
      <c r="C5325" s="3">
        <v>4.1257999999999999</v>
      </c>
    </row>
    <row r="5326" spans="1:3">
      <c r="A5326" s="29">
        <v>44251</v>
      </c>
      <c r="B5326" s="2">
        <v>4.16</v>
      </c>
      <c r="C5326" s="3">
        <v>4.0959000000000003</v>
      </c>
    </row>
    <row r="5327" spans="1:3">
      <c r="A5327" s="29">
        <v>44252</v>
      </c>
      <c r="B5327" s="2">
        <v>4.1409000000000002</v>
      </c>
      <c r="C5327" s="3">
        <v>4.077</v>
      </c>
    </row>
    <row r="5328" spans="1:3">
      <c r="A5328" s="29">
        <v>44253</v>
      </c>
      <c r="B5328" s="2">
        <v>4.1148999999999996</v>
      </c>
      <c r="C5328" s="3">
        <v>4.1204999999999998</v>
      </c>
    </row>
    <row r="5329" spans="1:3">
      <c r="A5329" s="29">
        <v>44256</v>
      </c>
      <c r="B5329" s="2">
        <v>4.1581999999999999</v>
      </c>
      <c r="C5329" s="3">
        <v>4.1211000000000002</v>
      </c>
    </row>
    <row r="5330" spans="1:3">
      <c r="A5330" s="29">
        <v>44257</v>
      </c>
      <c r="B5330" s="2">
        <v>4.1527000000000003</v>
      </c>
      <c r="C5330" s="3">
        <v>4.1120000000000001</v>
      </c>
    </row>
    <row r="5331" spans="1:3">
      <c r="A5331" s="29">
        <v>44258</v>
      </c>
      <c r="B5331" s="2">
        <v>4.1510999999999996</v>
      </c>
      <c r="C5331" s="3">
        <v>4.0980999999999996</v>
      </c>
    </row>
    <row r="5332" spans="1:3">
      <c r="A5332" s="29">
        <v>44259</v>
      </c>
      <c r="B5332" s="2">
        <v>4.1467999999999998</v>
      </c>
      <c r="C5332" s="3">
        <v>4.1002999999999998</v>
      </c>
    </row>
    <row r="5333" spans="1:3">
      <c r="A5333" s="29">
        <v>44260</v>
      </c>
      <c r="B5333" s="2">
        <v>4.1387</v>
      </c>
      <c r="C5333" s="3">
        <v>4.1313000000000004</v>
      </c>
    </row>
    <row r="5334" spans="1:3">
      <c r="A5334" s="29">
        <v>44263</v>
      </c>
      <c r="B5334" s="2">
        <v>4.1939000000000002</v>
      </c>
      <c r="C5334" s="3">
        <v>4.1416000000000004</v>
      </c>
    </row>
    <row r="5335" spans="1:3">
      <c r="A5335" s="29">
        <v>44264</v>
      </c>
      <c r="B5335" s="2">
        <v>4.1887999999999996</v>
      </c>
      <c r="C5335" s="3">
        <v>4.1265999999999998</v>
      </c>
    </row>
    <row r="5336" spans="1:3">
      <c r="A5336" s="29">
        <v>44265</v>
      </c>
      <c r="B5336" s="2">
        <v>4.1809000000000003</v>
      </c>
      <c r="C5336" s="3">
        <v>4.1334</v>
      </c>
    </row>
    <row r="5337" spans="1:3">
      <c r="A5337" s="29">
        <v>44266</v>
      </c>
      <c r="B5337" s="2">
        <v>4.1703000000000001</v>
      </c>
      <c r="C5337" s="3">
        <v>4.1387</v>
      </c>
    </row>
    <row r="5338" spans="1:3">
      <c r="A5338" s="29">
        <v>44267</v>
      </c>
      <c r="B5338" s="2">
        <v>4.1797000000000004</v>
      </c>
      <c r="C5338" s="3">
        <v>4.1372999999999998</v>
      </c>
    </row>
    <row r="5339" spans="1:3">
      <c r="A5339" s="29">
        <v>44270</v>
      </c>
      <c r="B5339" s="2">
        <v>4.1676000000000002</v>
      </c>
      <c r="C5339" s="3">
        <v>4.1355000000000004</v>
      </c>
    </row>
    <row r="5340" spans="1:3">
      <c r="A5340" s="29">
        <v>44271</v>
      </c>
      <c r="B5340" s="2">
        <v>4.1832000000000003</v>
      </c>
      <c r="C5340" s="3">
        <v>4.1520999999999999</v>
      </c>
    </row>
    <row r="5341" spans="1:3">
      <c r="A5341" s="29">
        <v>44272</v>
      </c>
      <c r="B5341" s="2">
        <v>4.2069999999999999</v>
      </c>
      <c r="C5341" s="3">
        <v>4.1753999999999998</v>
      </c>
    </row>
    <row r="5342" spans="1:3">
      <c r="A5342" s="29">
        <v>44273</v>
      </c>
      <c r="B5342" s="2">
        <v>4.2107000000000001</v>
      </c>
      <c r="C5342" s="3">
        <v>4.1837</v>
      </c>
    </row>
    <row r="5343" spans="1:3">
      <c r="A5343" s="29">
        <v>44274</v>
      </c>
      <c r="B5343" s="2">
        <v>4.2156000000000002</v>
      </c>
      <c r="C5343" s="3">
        <v>4.1820000000000004</v>
      </c>
    </row>
    <row r="5344" spans="1:3">
      <c r="A5344" s="29">
        <v>44277</v>
      </c>
      <c r="B5344" s="2">
        <v>4.2145000000000001</v>
      </c>
      <c r="C5344" s="3">
        <v>4.1828000000000003</v>
      </c>
    </row>
    <row r="5345" spans="1:8">
      <c r="A5345" s="29">
        <v>44278</v>
      </c>
      <c r="B5345" s="2">
        <v>4.2122000000000002</v>
      </c>
      <c r="C5345" s="3">
        <v>4.1703999999999999</v>
      </c>
    </row>
    <row r="5346" spans="1:8">
      <c r="A5346" s="29">
        <v>44279</v>
      </c>
      <c r="B5346" s="2">
        <v>4.2127999999999997</v>
      </c>
      <c r="C5346" s="3">
        <v>4.1825000000000001</v>
      </c>
    </row>
    <row r="5347" spans="1:8">
      <c r="A5347" s="29">
        <v>44280</v>
      </c>
      <c r="B5347" s="2">
        <v>4.2262000000000004</v>
      </c>
      <c r="C5347" s="3">
        <v>4.1943000000000001</v>
      </c>
    </row>
    <row r="5348" spans="1:8">
      <c r="A5348" s="29">
        <v>44281</v>
      </c>
      <c r="B5348" s="2">
        <v>4.24</v>
      </c>
      <c r="C5348" s="3">
        <v>4.1814</v>
      </c>
    </row>
    <row r="5349" spans="1:8">
      <c r="A5349" s="29">
        <v>44284</v>
      </c>
      <c r="B5349" s="2">
        <v>4.2252999999999998</v>
      </c>
      <c r="C5349" s="3">
        <v>4.2164000000000001</v>
      </c>
      <c r="E5349" s="121"/>
      <c r="F5349" s="121"/>
      <c r="G5349" s="121"/>
      <c r="H5349" s="121"/>
    </row>
    <row r="5350" spans="1:8">
      <c r="A5350" s="29">
        <v>44285</v>
      </c>
      <c r="B5350" s="2">
        <v>4.2609000000000004</v>
      </c>
      <c r="C5350" s="3">
        <v>4.2039999999999997</v>
      </c>
    </row>
    <row r="5351" spans="1:8">
      <c r="A5351" s="29">
        <v>44286</v>
      </c>
      <c r="B5351" s="2">
        <v>4.2573999999999996</v>
      </c>
      <c r="C5351" s="3">
        <v>4.2119</v>
      </c>
    </row>
    <row r="5352" spans="1:8">
      <c r="A5352" s="29">
        <v>44287</v>
      </c>
      <c r="B5352" s="2">
        <v>4.2474999999999996</v>
      </c>
      <c r="C5352" s="3">
        <v>4.1643999999999997</v>
      </c>
    </row>
    <row r="5353" spans="1:8">
      <c r="A5353" s="29">
        <v>44288</v>
      </c>
      <c r="B5353" s="2">
        <v>4.1872999999999996</v>
      </c>
      <c r="C5353" s="3">
        <v>4.1428000000000003</v>
      </c>
    </row>
    <row r="5354" spans="1:8">
      <c r="A5354" s="29">
        <v>44292</v>
      </c>
      <c r="B5354" s="2">
        <v>4.1841999999999997</v>
      </c>
      <c r="C5354" s="3">
        <v>4.1553000000000004</v>
      </c>
    </row>
    <row r="5355" spans="1:8">
      <c r="A5355" s="29">
        <v>44293</v>
      </c>
      <c r="B5355" s="2">
        <v>4.1954000000000002</v>
      </c>
      <c r="C5355" s="3">
        <v>4.1547000000000001</v>
      </c>
    </row>
    <row r="5356" spans="1:8">
      <c r="A5356" s="29">
        <v>44294</v>
      </c>
      <c r="B5356" s="2">
        <v>4.1840000000000002</v>
      </c>
      <c r="C5356" s="3">
        <v>4.1353</v>
      </c>
    </row>
    <row r="5357" spans="1:8">
      <c r="A5357" s="29">
        <v>44295</v>
      </c>
      <c r="B5357" s="2">
        <v>4.1676000000000002</v>
      </c>
      <c r="C5357" s="3">
        <v>4.1265000000000001</v>
      </c>
    </row>
    <row r="5358" spans="1:8">
      <c r="A5358" s="29">
        <v>44298</v>
      </c>
      <c r="B5358" s="2">
        <v>4.1658999999999997</v>
      </c>
      <c r="C5358" s="3">
        <v>4.1222000000000003</v>
      </c>
    </row>
    <row r="5359" spans="1:8">
      <c r="A5359" s="29">
        <v>44299</v>
      </c>
      <c r="B5359" s="2">
        <v>4.1597999999999997</v>
      </c>
      <c r="C5359" s="3">
        <v>4.1473000000000004</v>
      </c>
    </row>
    <row r="5360" spans="1:8">
      <c r="A5360" s="29">
        <v>44300</v>
      </c>
      <c r="B5360" s="2">
        <v>4.1866000000000003</v>
      </c>
      <c r="C5360" s="3">
        <v>4.1413000000000002</v>
      </c>
    </row>
    <row r="5361" spans="1:8">
      <c r="A5361" s="29">
        <v>44301</v>
      </c>
      <c r="B5361" s="2">
        <v>4.1771000000000003</v>
      </c>
      <c r="C5361" s="3">
        <v>4.1197999999999997</v>
      </c>
    </row>
    <row r="5362" spans="1:8">
      <c r="A5362" s="29">
        <v>44302</v>
      </c>
      <c r="B5362" s="2">
        <v>4.1641000000000004</v>
      </c>
      <c r="C5362" s="3">
        <v>4.1279000000000003</v>
      </c>
    </row>
    <row r="5363" spans="1:8">
      <c r="A5363" s="29">
        <v>44305</v>
      </c>
      <c r="B5363" s="2">
        <v>4.1673</v>
      </c>
      <c r="C5363" s="3">
        <v>4.1348000000000003</v>
      </c>
    </row>
    <row r="5364" spans="1:8">
      <c r="A5364" s="29">
        <v>44306</v>
      </c>
      <c r="B5364" s="2">
        <v>4.1773999999999996</v>
      </c>
      <c r="C5364" s="3">
        <v>4.1257000000000001</v>
      </c>
      <c r="F5364" s="122"/>
      <c r="G5364" s="123"/>
      <c r="H5364" s="124"/>
    </row>
    <row r="5365" spans="1:8">
      <c r="A5365" s="29">
        <v>44307</v>
      </c>
      <c r="B5365" s="2">
        <v>4.1702000000000004</v>
      </c>
      <c r="C5365" s="3">
        <v>4.1325000000000003</v>
      </c>
      <c r="F5365" s="122"/>
      <c r="G5365" s="123"/>
      <c r="H5365" s="124"/>
    </row>
    <row r="5366" spans="1:8">
      <c r="A5366" s="29">
        <v>44308</v>
      </c>
      <c r="B5366" s="2">
        <v>4.1721000000000004</v>
      </c>
      <c r="C5366" s="3">
        <v>4.1353999999999997</v>
      </c>
      <c r="F5366" s="122"/>
      <c r="G5366" s="123"/>
      <c r="H5366" s="124"/>
    </row>
    <row r="5367" spans="1:8">
      <c r="A5367" s="29">
        <v>44309</v>
      </c>
      <c r="B5367" s="2">
        <v>4.1738999999999997</v>
      </c>
      <c r="C5367" s="3">
        <v>4.1353999999999997</v>
      </c>
      <c r="F5367" s="122"/>
      <c r="G5367" s="123"/>
      <c r="H5367" s="124"/>
    </row>
    <row r="5368" spans="1:8">
      <c r="A5368" s="29">
        <v>44312</v>
      </c>
      <c r="B5368" s="2">
        <v>4.1764000000000001</v>
      </c>
      <c r="C5368" s="3">
        <v>4.1189</v>
      </c>
      <c r="F5368" s="122"/>
      <c r="G5368" s="123"/>
      <c r="H5368" s="124"/>
    </row>
    <row r="5369" spans="1:8">
      <c r="A5369" s="29">
        <v>44313</v>
      </c>
      <c r="B5369" s="2">
        <v>4.1672000000000002</v>
      </c>
      <c r="C5369" s="3">
        <v>4.1257999999999999</v>
      </c>
      <c r="F5369" s="122"/>
      <c r="G5369" s="123"/>
      <c r="H5369" s="124"/>
    </row>
    <row r="5370" spans="1:8">
      <c r="A5370" s="29">
        <v>44314</v>
      </c>
      <c r="B5370" s="2">
        <v>4.1745000000000001</v>
      </c>
      <c r="C5370" s="3">
        <v>4.1414999999999997</v>
      </c>
      <c r="F5370" s="122"/>
      <c r="G5370" s="123"/>
      <c r="H5370" s="124"/>
    </row>
    <row r="5371" spans="1:8">
      <c r="A5371" s="29">
        <v>44315</v>
      </c>
      <c r="B5371" s="2">
        <v>4.1962000000000002</v>
      </c>
      <c r="C5371" s="3">
        <v>4.1509</v>
      </c>
      <c r="F5371" s="122"/>
      <c r="G5371" s="123"/>
      <c r="H5371" s="124"/>
    </row>
    <row r="5372" spans="1:8">
      <c r="A5372" s="29">
        <v>44316</v>
      </c>
      <c r="B5372" s="2">
        <v>4.1836000000000002</v>
      </c>
      <c r="C5372" s="3">
        <v>4.1501999999999999</v>
      </c>
      <c r="F5372" s="122"/>
      <c r="G5372" s="123"/>
      <c r="H5372" s="124"/>
    </row>
    <row r="5373" spans="1:8">
      <c r="A5373" s="29">
        <v>44320</v>
      </c>
      <c r="B5373" s="2">
        <v>4.1867000000000001</v>
      </c>
      <c r="C5373" s="3">
        <v>4.1449999999999996</v>
      </c>
      <c r="F5373" s="122"/>
      <c r="G5373" s="123"/>
      <c r="H5373" s="124"/>
    </row>
    <row r="5374" spans="1:8">
      <c r="A5374" s="29">
        <v>44321</v>
      </c>
      <c r="B5374" s="2">
        <v>4.1977000000000002</v>
      </c>
      <c r="C5374" s="3">
        <v>4.1654999999999998</v>
      </c>
      <c r="F5374" s="122"/>
      <c r="G5374" s="123"/>
      <c r="H5374" s="124"/>
    </row>
    <row r="5375" spans="1:8">
      <c r="A5375" s="29">
        <v>44322</v>
      </c>
      <c r="B5375" s="2">
        <v>4.2137000000000002</v>
      </c>
      <c r="C5375" s="3">
        <v>4.1809000000000003</v>
      </c>
      <c r="F5375" s="122"/>
      <c r="G5375" s="123"/>
      <c r="H5375" s="124"/>
    </row>
    <row r="5376" spans="1:8">
      <c r="A5376" s="29">
        <v>44323</v>
      </c>
      <c r="B5376" s="2">
        <v>4.2198000000000002</v>
      </c>
      <c r="C5376" s="3">
        <v>4.1722999999999999</v>
      </c>
      <c r="F5376" s="122"/>
      <c r="G5376" s="123"/>
      <c r="H5376" s="124"/>
    </row>
    <row r="5377" spans="1:8">
      <c r="A5377" s="29">
        <v>44326</v>
      </c>
      <c r="B5377" s="2">
        <v>4.2019000000000002</v>
      </c>
      <c r="C5377" s="3">
        <v>4.1650999999999998</v>
      </c>
      <c r="F5377" s="122"/>
      <c r="G5377" s="123"/>
      <c r="H5377" s="124"/>
    </row>
    <row r="5378" spans="1:8">
      <c r="A5378" s="29">
        <v>44327</v>
      </c>
      <c r="B5378" s="2">
        <v>4.2083000000000004</v>
      </c>
      <c r="C5378" s="3">
        <v>4.1592000000000002</v>
      </c>
      <c r="F5378" s="122"/>
      <c r="G5378" s="123"/>
      <c r="H5378" s="124"/>
    </row>
    <row r="5379" spans="1:8">
      <c r="A5379" s="29">
        <v>44328</v>
      </c>
      <c r="B5379" s="2">
        <v>4.1851000000000003</v>
      </c>
      <c r="C5379" s="3">
        <v>4.1413000000000002</v>
      </c>
      <c r="F5379" s="122"/>
      <c r="G5379" s="123"/>
      <c r="H5379" s="124"/>
    </row>
    <row r="5380" spans="1:8">
      <c r="A5380" s="29">
        <v>44329</v>
      </c>
      <c r="B5380" s="2">
        <v>4.1829999999999998</v>
      </c>
      <c r="C5380" s="3">
        <v>4.1471999999999998</v>
      </c>
      <c r="F5380" s="122"/>
      <c r="G5380" s="123"/>
      <c r="H5380" s="124"/>
    </row>
    <row r="5381" spans="1:8">
      <c r="A5381" s="29">
        <v>44330</v>
      </c>
      <c r="B5381" s="2">
        <v>4.1745000000000001</v>
      </c>
      <c r="C5381" s="3">
        <v>4.1413000000000002</v>
      </c>
      <c r="F5381" s="122"/>
      <c r="G5381" s="123"/>
      <c r="H5381" s="124"/>
    </row>
    <row r="5382" spans="1:8">
      <c r="A5382" s="29">
        <v>44333</v>
      </c>
      <c r="B5382" s="2">
        <v>4.1767000000000003</v>
      </c>
      <c r="C5382" s="3">
        <v>4.1346999999999996</v>
      </c>
      <c r="F5382" s="122"/>
      <c r="G5382" s="123"/>
      <c r="H5382" s="124"/>
    </row>
    <row r="5383" spans="1:8">
      <c r="A5383" s="29">
        <v>44334</v>
      </c>
      <c r="B5383" s="2">
        <v>4.1833999999999998</v>
      </c>
      <c r="C5383" s="3">
        <v>4.1300999999999997</v>
      </c>
      <c r="F5383" s="122"/>
      <c r="G5383" s="123"/>
      <c r="H5383" s="124"/>
    </row>
    <row r="5384" spans="1:8">
      <c r="A5384" s="29">
        <v>44335</v>
      </c>
      <c r="B5384" s="2">
        <v>4.1680000000000001</v>
      </c>
      <c r="C5384" s="3">
        <v>4.1193</v>
      </c>
      <c r="F5384" s="122"/>
      <c r="G5384" s="123"/>
      <c r="H5384" s="124"/>
    </row>
    <row r="5385" spans="1:8">
      <c r="A5385" s="29">
        <v>44336</v>
      </c>
      <c r="B5385" s="2">
        <v>4.1483999999999996</v>
      </c>
      <c r="C5385" s="3">
        <v>4.1113</v>
      </c>
      <c r="F5385" s="122"/>
      <c r="G5385" s="123"/>
      <c r="H5385" s="124"/>
    </row>
    <row r="5386" spans="1:8">
      <c r="A5386" s="29">
        <v>44337</v>
      </c>
      <c r="B5386" s="2">
        <v>4.1383999999999999</v>
      </c>
      <c r="C5386" s="3">
        <v>4.0998999999999999</v>
      </c>
      <c r="F5386" s="122"/>
      <c r="G5386" s="123"/>
      <c r="H5386" s="124"/>
    </row>
    <row r="5387" spans="1:8">
      <c r="A5387" s="29">
        <v>44340</v>
      </c>
      <c r="B5387" s="2">
        <v>4.1383000000000001</v>
      </c>
      <c r="C5387" s="3">
        <v>4.0934999999999997</v>
      </c>
      <c r="F5387" s="122"/>
      <c r="G5387" s="123"/>
      <c r="H5387" s="124"/>
    </row>
    <row r="5388" spans="1:8">
      <c r="A5388" s="29">
        <v>44341</v>
      </c>
      <c r="B5388" s="2">
        <v>4.1353999999999997</v>
      </c>
      <c r="C5388" s="3">
        <v>4.0902000000000003</v>
      </c>
      <c r="F5388" s="122"/>
      <c r="G5388" s="123"/>
      <c r="H5388" s="124"/>
    </row>
    <row r="5389" spans="1:8">
      <c r="A5389" s="29">
        <v>44342</v>
      </c>
      <c r="B5389" s="2">
        <v>4.1260000000000003</v>
      </c>
      <c r="C5389" s="3">
        <v>4.0993000000000004</v>
      </c>
      <c r="F5389" s="122"/>
      <c r="G5389" s="123"/>
      <c r="H5389" s="124"/>
    </row>
    <row r="5390" spans="1:8">
      <c r="A5390" s="29">
        <v>44343</v>
      </c>
      <c r="B5390" s="2">
        <v>4.1406999999999998</v>
      </c>
      <c r="C5390" s="3">
        <v>4.1086999999999998</v>
      </c>
      <c r="F5390" s="124"/>
      <c r="G5390" s="124"/>
      <c r="H5390" s="124"/>
    </row>
    <row r="5391" spans="1:8">
      <c r="A5391" s="29">
        <v>44344</v>
      </c>
      <c r="B5391" s="2">
        <v>4.1269999999999998</v>
      </c>
      <c r="C5391" s="3">
        <v>4.0941000000000001</v>
      </c>
    </row>
    <row r="5392" spans="1:8">
      <c r="A5392" s="29">
        <v>44347</v>
      </c>
      <c r="B5392" s="2">
        <v>4.1326000000000001</v>
      </c>
      <c r="C5392" s="3">
        <v>4.0815000000000001</v>
      </c>
    </row>
    <row r="5393" spans="1:3">
      <c r="A5393" s="29">
        <v>44348</v>
      </c>
      <c r="B5393" s="2">
        <v>4.1218000000000004</v>
      </c>
      <c r="C5393" s="3">
        <v>4.0709</v>
      </c>
    </row>
    <row r="5394" spans="1:3">
      <c r="A5394" s="29">
        <v>44349</v>
      </c>
      <c r="B5394" s="2">
        <v>4.1044999999999998</v>
      </c>
      <c r="C5394" s="3">
        <v>4.0707000000000004</v>
      </c>
    </row>
    <row r="5395" spans="1:3">
      <c r="A5395" s="29">
        <v>44351</v>
      </c>
      <c r="B5395" s="2">
        <v>4.1096000000000004</v>
      </c>
      <c r="C5395" s="3">
        <v>4.0838000000000001</v>
      </c>
    </row>
    <row r="5396" spans="1:3">
      <c r="A5396" s="29">
        <v>44354</v>
      </c>
      <c r="B5396" s="2">
        <v>4.1223999999999998</v>
      </c>
      <c r="C5396" s="3">
        <v>4.0755999999999997</v>
      </c>
    </row>
    <row r="5397" spans="1:3">
      <c r="A5397" s="29">
        <v>44355</v>
      </c>
      <c r="B5397" s="2">
        <v>4.1266999999999996</v>
      </c>
      <c r="C5397" s="3">
        <v>4.0900999999999996</v>
      </c>
    </row>
    <row r="5398" spans="1:3">
      <c r="A5398" s="29">
        <v>44356</v>
      </c>
      <c r="B5398" s="2">
        <v>4.1315</v>
      </c>
      <c r="C5398" s="3">
        <v>4.0774999999999997</v>
      </c>
    </row>
    <row r="5399" spans="1:3">
      <c r="A5399" s="29">
        <v>44357</v>
      </c>
      <c r="B5399" s="2">
        <v>4.1311</v>
      </c>
      <c r="C5399" s="3">
        <v>4.1083999999999996</v>
      </c>
    </row>
    <row r="5400" spans="1:3">
      <c r="A5400" s="29">
        <v>44358</v>
      </c>
      <c r="B5400" s="2">
        <v>4.1443000000000003</v>
      </c>
      <c r="C5400" s="3">
        <v>4.1043000000000003</v>
      </c>
    </row>
    <row r="5401" spans="1:3">
      <c r="A5401" s="29">
        <v>44361</v>
      </c>
      <c r="B5401" s="2">
        <v>4.1584000000000003</v>
      </c>
      <c r="C5401" s="3">
        <v>4.1360000000000001</v>
      </c>
    </row>
    <row r="5402" spans="1:3">
      <c r="A5402" s="29">
        <v>44362</v>
      </c>
      <c r="B5402" s="2">
        <v>4.1829000000000001</v>
      </c>
      <c r="C5402" s="3">
        <v>4.1600999999999999</v>
      </c>
    </row>
    <row r="5403" spans="1:3">
      <c r="A5403" s="29">
        <v>44363</v>
      </c>
      <c r="B5403" s="2">
        <v>4.1936</v>
      </c>
      <c r="C5403" s="3">
        <v>4.1566999999999998</v>
      </c>
    </row>
    <row r="5404" spans="1:3">
      <c r="A5404" s="29">
        <v>44364</v>
      </c>
      <c r="B5404" s="2">
        <v>4.1788999999999996</v>
      </c>
      <c r="C5404" s="3">
        <v>4.1505000000000001</v>
      </c>
    </row>
    <row r="5405" spans="1:3">
      <c r="A5405" s="29">
        <v>44365</v>
      </c>
      <c r="B5405" s="2">
        <v>4.2035</v>
      </c>
      <c r="C5405" s="3">
        <v>4.1580000000000004</v>
      </c>
    </row>
    <row r="5406" spans="1:3">
      <c r="A5406" s="29">
        <v>44368</v>
      </c>
      <c r="B5406" s="2">
        <v>4.1993999999999998</v>
      </c>
      <c r="C5406" s="3">
        <v>4.1486000000000001</v>
      </c>
    </row>
    <row r="5407" spans="1:3">
      <c r="A5407" s="29">
        <v>44369</v>
      </c>
      <c r="B5407" s="2">
        <v>4.181</v>
      </c>
      <c r="C5407" s="3">
        <v>4.1451000000000002</v>
      </c>
    </row>
    <row r="5408" spans="1:3">
      <c r="A5408" s="29">
        <v>44370</v>
      </c>
      <c r="B5408" s="2">
        <v>4.1691000000000003</v>
      </c>
      <c r="C5408" s="3">
        <v>4.1231</v>
      </c>
    </row>
    <row r="5409" spans="1:3">
      <c r="A5409" s="29">
        <v>44371</v>
      </c>
      <c r="B5409" s="2">
        <v>4.1718999999999999</v>
      </c>
      <c r="C5409" s="3">
        <v>4.1295999999999999</v>
      </c>
    </row>
    <row r="5410" spans="1:3">
      <c r="A5410" s="29">
        <v>44372</v>
      </c>
      <c r="B5410" s="2">
        <v>4.1654</v>
      </c>
      <c r="C5410" s="3">
        <v>4.1174999999999997</v>
      </c>
    </row>
    <row r="5411" spans="1:3">
      <c r="A5411" s="29">
        <v>44375</v>
      </c>
      <c r="B5411" s="2">
        <v>4.1626000000000003</v>
      </c>
      <c r="C5411" s="3">
        <v>4.1139000000000001</v>
      </c>
    </row>
    <row r="5412" spans="1:3">
      <c r="A5412" s="29">
        <v>44376</v>
      </c>
      <c r="B5412" s="2">
        <v>4.1468999999999996</v>
      </c>
      <c r="C5412" s="3">
        <v>4.1161000000000003</v>
      </c>
    </row>
    <row r="5413" spans="1:3">
      <c r="A5413" s="29">
        <v>44377</v>
      </c>
      <c r="B5413" s="2">
        <v>4.1619000000000002</v>
      </c>
      <c r="C5413" s="3">
        <v>4.1212</v>
      </c>
    </row>
    <row r="5414" spans="1:3">
      <c r="A5414" s="29">
        <v>44378</v>
      </c>
      <c r="B5414" s="2">
        <v>4.1627999999999998</v>
      </c>
      <c r="C5414" s="3">
        <v>4.1166999999999998</v>
      </c>
    </row>
    <row r="5415" spans="1:3">
      <c r="A5415" s="29">
        <v>44379</v>
      </c>
      <c r="B5415" s="2">
        <v>4.1482000000000001</v>
      </c>
      <c r="C5415" s="3">
        <v>4.1317000000000004</v>
      </c>
    </row>
    <row r="5416" spans="1:3">
      <c r="A5416" s="29">
        <v>44382</v>
      </c>
      <c r="B5416" s="2">
        <v>4.1707000000000001</v>
      </c>
      <c r="C5416" s="3">
        <v>4.1207000000000003</v>
      </c>
    </row>
    <row r="5417" spans="1:3">
      <c r="A5417" s="29">
        <v>44383</v>
      </c>
      <c r="B5417" s="2">
        <v>4.1615000000000002</v>
      </c>
      <c r="C5417" s="3">
        <v>4.1172000000000004</v>
      </c>
    </row>
    <row r="5418" spans="1:3">
      <c r="A5418" s="29">
        <v>44384</v>
      </c>
      <c r="B5418" s="2">
        <v>4.1562999999999999</v>
      </c>
      <c r="C5418" s="3">
        <v>4.1402000000000001</v>
      </c>
    </row>
    <row r="5419" spans="1:3">
      <c r="A5419" s="29">
        <v>44385</v>
      </c>
      <c r="B5419" s="2">
        <v>4.1879999999999997</v>
      </c>
      <c r="C5419" s="3">
        <v>4.1858000000000004</v>
      </c>
    </row>
    <row r="5420" spans="1:3">
      <c r="A5420" s="29">
        <v>44386</v>
      </c>
      <c r="B5420" s="2">
        <v>4.2329999999999997</v>
      </c>
      <c r="C5420" s="3">
        <v>4.1965000000000003</v>
      </c>
    </row>
    <row r="5421" spans="1:3">
      <c r="A5421" s="29">
        <v>44389</v>
      </c>
      <c r="B5421" s="2">
        <v>4.2286000000000001</v>
      </c>
      <c r="C5421" s="3">
        <v>4.1965000000000003</v>
      </c>
    </row>
    <row r="5422" spans="1:3">
      <c r="A5422" s="29">
        <v>44390</v>
      </c>
      <c r="B5422" s="2">
        <v>4.2380000000000004</v>
      </c>
      <c r="C5422" s="3">
        <v>4.2087000000000003</v>
      </c>
    </row>
    <row r="5423" spans="1:3">
      <c r="A5423" s="29">
        <v>44391</v>
      </c>
      <c r="B5423" s="2">
        <v>4.2575000000000003</v>
      </c>
      <c r="C5423" s="3">
        <v>4.2384000000000004</v>
      </c>
    </row>
    <row r="5424" spans="1:3">
      <c r="A5424" s="29">
        <v>44392</v>
      </c>
      <c r="B5424" s="2">
        <v>4.2649999999999997</v>
      </c>
      <c r="C5424" s="3">
        <v>4.2348999999999997</v>
      </c>
    </row>
    <row r="5425" spans="1:3">
      <c r="A5425" s="29">
        <v>44393</v>
      </c>
      <c r="B5425" s="2">
        <v>4.2668999999999997</v>
      </c>
      <c r="C5425" s="3">
        <v>4.2218999999999998</v>
      </c>
    </row>
    <row r="5426" spans="1:3">
      <c r="A5426" s="29">
        <v>44396</v>
      </c>
      <c r="B5426" s="2">
        <v>4.2664</v>
      </c>
      <c r="C5426" s="3">
        <v>4.2297000000000002</v>
      </c>
    </row>
    <row r="5427" spans="1:3">
      <c r="A5427" s="29">
        <v>44397</v>
      </c>
      <c r="B5427" s="2">
        <v>4.2796000000000003</v>
      </c>
      <c r="C5427" s="3">
        <v>4.2477</v>
      </c>
    </row>
    <row r="5428" spans="1:3">
      <c r="A5428" s="29">
        <v>44398</v>
      </c>
      <c r="B5428" s="2">
        <v>4.2790999999999997</v>
      </c>
      <c r="C5428" s="3">
        <v>4.2378999999999998</v>
      </c>
    </row>
    <row r="5429" spans="1:3">
      <c r="A5429" s="29">
        <v>44399</v>
      </c>
      <c r="B5429" s="2">
        <v>4.2775999999999996</v>
      </c>
      <c r="C5429" s="3">
        <v>4.2279</v>
      </c>
    </row>
    <row r="5430" spans="1:3">
      <c r="A5430" s="29">
        <v>44400</v>
      </c>
      <c r="B5430" s="2">
        <v>4.2553000000000001</v>
      </c>
      <c r="C5430" s="3">
        <v>4.2207999999999997</v>
      </c>
    </row>
    <row r="5431" spans="1:3">
      <c r="A5431" s="29">
        <v>44403</v>
      </c>
      <c r="B5431" s="2">
        <v>4.2594000000000003</v>
      </c>
      <c r="C5431" s="3">
        <v>4.2381000000000002</v>
      </c>
    </row>
    <row r="5432" spans="1:3">
      <c r="A5432" s="29">
        <v>44404</v>
      </c>
      <c r="B5432" s="2">
        <v>4.2855999999999996</v>
      </c>
      <c r="C5432" s="3">
        <v>4.2539999999999996</v>
      </c>
    </row>
    <row r="5433" spans="1:3">
      <c r="A5433" s="29">
        <v>44405</v>
      </c>
      <c r="B5433" s="2">
        <v>4.2904999999999998</v>
      </c>
      <c r="C5433" s="3">
        <v>4.2533000000000003</v>
      </c>
    </row>
    <row r="5434" spans="1:3">
      <c r="A5434" s="29">
        <v>44406</v>
      </c>
      <c r="B5434" s="2">
        <v>4.2981999999999996</v>
      </c>
      <c r="C5434" s="3">
        <v>4.2526000000000002</v>
      </c>
    </row>
    <row r="5435" spans="1:3">
      <c r="A5435" s="29">
        <v>44407</v>
      </c>
      <c r="B5435" s="2">
        <v>4.2903000000000002</v>
      </c>
      <c r="C5435" s="3">
        <v>4.2443999999999997</v>
      </c>
    </row>
    <row r="5436" spans="1:3">
      <c r="A5436" s="29">
        <v>44410</v>
      </c>
      <c r="B5436" s="2">
        <v>4.2796000000000003</v>
      </c>
      <c r="C5436" s="3">
        <v>4.2382999999999997</v>
      </c>
    </row>
    <row r="5437" spans="1:3">
      <c r="A5437" s="29">
        <v>44411</v>
      </c>
      <c r="B5437" s="2">
        <v>4.2778</v>
      </c>
      <c r="C5437" s="3">
        <v>4.2366000000000001</v>
      </c>
    </row>
    <row r="5438" spans="1:3">
      <c r="A5438" s="29">
        <v>44412</v>
      </c>
      <c r="B5438" s="2">
        <v>4.2885999999999997</v>
      </c>
      <c r="C5438" s="3">
        <v>4.2361000000000004</v>
      </c>
    </row>
  </sheetData>
  <autoFilter ref="A1:B2976" xr:uid="{00000000-0009-0000-0000-000001000000}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1A72-2AFB-4017-936A-B8DE007DF979}">
  <dimension ref="A1:C5080"/>
  <sheetViews>
    <sheetView topLeftCell="A50" zoomScale="106" zoomScaleNormal="106" workbookViewId="0">
      <selection activeCell="A75" sqref="A75"/>
    </sheetView>
  </sheetViews>
  <sheetFormatPr defaultRowHeight="14.4"/>
  <cols>
    <col min="1" max="1" width="14.5546875" style="30" customWidth="1"/>
    <col min="2" max="2" width="19.5546875" style="31" customWidth="1"/>
  </cols>
  <sheetData>
    <row r="1" spans="1:3">
      <c r="A1" s="18" t="s">
        <v>116</v>
      </c>
      <c r="B1" t="s">
        <v>117</v>
      </c>
      <c r="C1" t="s">
        <v>118</v>
      </c>
    </row>
    <row r="2" spans="1:3">
      <c r="A2" s="18">
        <v>37988</v>
      </c>
      <c r="B2">
        <v>2.11625</v>
      </c>
      <c r="C2">
        <v>2.1481300000000001</v>
      </c>
    </row>
    <row r="3" spans="1:3">
      <c r="A3" s="18">
        <v>37991</v>
      </c>
      <c r="B3">
        <v>2.1111300000000002</v>
      </c>
      <c r="C3">
        <v>2.1469999999999998</v>
      </c>
    </row>
    <row r="4" spans="1:3">
      <c r="A4" s="18">
        <v>37992</v>
      </c>
      <c r="B4">
        <v>2.10975</v>
      </c>
      <c r="C4">
        <v>2.1412499999999999</v>
      </c>
    </row>
    <row r="5" spans="1:3">
      <c r="A5" s="18">
        <v>37993</v>
      </c>
      <c r="B5">
        <v>2.1023800000000001</v>
      </c>
      <c r="C5">
        <v>2.1311300000000002</v>
      </c>
    </row>
    <row r="6" spans="1:3">
      <c r="A6" s="18">
        <v>37994</v>
      </c>
      <c r="B6">
        <v>2.1003799999999999</v>
      </c>
      <c r="C6">
        <v>2.12913</v>
      </c>
    </row>
    <row r="7" spans="1:3">
      <c r="A7" s="18">
        <v>37995</v>
      </c>
      <c r="B7">
        <v>2.10025</v>
      </c>
      <c r="C7">
        <v>2.1204999999999998</v>
      </c>
    </row>
    <row r="8" spans="1:3">
      <c r="A8" s="18">
        <v>37998</v>
      </c>
      <c r="B8">
        <v>2.0924999999999998</v>
      </c>
      <c r="C8">
        <v>2.1004999999999998</v>
      </c>
    </row>
    <row r="9" spans="1:3">
      <c r="A9" s="18">
        <v>37999</v>
      </c>
      <c r="B9">
        <v>2.0914999999999999</v>
      </c>
      <c r="C9">
        <v>2.1102500000000002</v>
      </c>
    </row>
    <row r="10" spans="1:3">
      <c r="A10" s="18">
        <v>38000</v>
      </c>
      <c r="B10">
        <v>2.0851299999999999</v>
      </c>
      <c r="C10">
        <v>2.1091299999999999</v>
      </c>
    </row>
    <row r="11" spans="1:3">
      <c r="A11" s="18">
        <v>38001</v>
      </c>
      <c r="B11">
        <v>2.08</v>
      </c>
      <c r="C11">
        <v>2.1078800000000002</v>
      </c>
    </row>
    <row r="12" spans="1:3">
      <c r="A12" s="18">
        <v>38002</v>
      </c>
      <c r="B12">
        <v>2.0726300000000002</v>
      </c>
      <c r="C12">
        <v>2.0943800000000001</v>
      </c>
    </row>
    <row r="13" spans="1:3">
      <c r="A13" s="18">
        <v>38005</v>
      </c>
      <c r="B13">
        <v>2.0727500000000001</v>
      </c>
      <c r="C13">
        <v>2.1074999999999999</v>
      </c>
    </row>
    <row r="14" spans="1:3">
      <c r="A14" s="18">
        <v>38006</v>
      </c>
      <c r="B14">
        <v>2.0762499999999999</v>
      </c>
      <c r="C14">
        <v>2.1004999999999998</v>
      </c>
    </row>
    <row r="15" spans="1:3">
      <c r="A15" s="18">
        <v>38007</v>
      </c>
      <c r="B15">
        <v>2.0718800000000002</v>
      </c>
      <c r="C15">
        <v>2.0910000000000002</v>
      </c>
    </row>
    <row r="16" spans="1:3">
      <c r="A16" s="18">
        <v>38008</v>
      </c>
      <c r="B16">
        <v>2.07125</v>
      </c>
      <c r="C16">
        <v>2.0887500000000001</v>
      </c>
    </row>
    <row r="17" spans="1:3">
      <c r="A17" s="18">
        <v>38009</v>
      </c>
      <c r="B17">
        <v>2.0703800000000001</v>
      </c>
      <c r="C17">
        <v>2.0856300000000001</v>
      </c>
    </row>
    <row r="18" spans="1:3">
      <c r="A18" s="18">
        <v>38012</v>
      </c>
      <c r="B18">
        <v>2.0705</v>
      </c>
      <c r="C18">
        <v>2.0887500000000001</v>
      </c>
    </row>
    <row r="19" spans="1:3">
      <c r="A19" s="18">
        <v>38013</v>
      </c>
      <c r="B19">
        <v>2.07538</v>
      </c>
      <c r="C19">
        <v>2.1016300000000001</v>
      </c>
    </row>
    <row r="20" spans="1:3">
      <c r="A20" s="18">
        <v>38014</v>
      </c>
      <c r="B20">
        <v>2.0778799999999999</v>
      </c>
      <c r="C20">
        <v>2.0943800000000001</v>
      </c>
    </row>
    <row r="21" spans="1:3">
      <c r="A21" s="18">
        <v>38015</v>
      </c>
      <c r="B21">
        <v>2.0888800000000001</v>
      </c>
      <c r="C21">
        <v>2.1187499999999999</v>
      </c>
    </row>
    <row r="22" spans="1:3">
      <c r="A22" s="18">
        <v>38016</v>
      </c>
      <c r="B22">
        <v>2.0928800000000001</v>
      </c>
      <c r="C22">
        <v>2.1339999999999999</v>
      </c>
    </row>
    <row r="23" spans="1:3">
      <c r="A23" s="18">
        <v>38019</v>
      </c>
      <c r="B23">
        <v>2.09</v>
      </c>
      <c r="C23">
        <v>2.125</v>
      </c>
    </row>
    <row r="24" spans="1:3">
      <c r="A24" s="18">
        <v>38020</v>
      </c>
      <c r="B24">
        <v>2.0855000000000001</v>
      </c>
      <c r="C24">
        <v>2.11375</v>
      </c>
    </row>
    <row r="25" spans="1:3">
      <c r="A25" s="18">
        <v>38021</v>
      </c>
      <c r="B25">
        <v>2.08406</v>
      </c>
      <c r="C25">
        <v>2.1074999999999999</v>
      </c>
    </row>
    <row r="26" spans="1:3">
      <c r="A26" s="18">
        <v>38022</v>
      </c>
      <c r="B26">
        <v>2.08</v>
      </c>
      <c r="C26">
        <v>2.1031300000000002</v>
      </c>
    </row>
    <row r="27" spans="1:3">
      <c r="A27" s="18">
        <v>38023</v>
      </c>
      <c r="B27">
        <v>2.08</v>
      </c>
      <c r="C27">
        <v>2.1109399999999998</v>
      </c>
    </row>
    <row r="28" spans="1:3">
      <c r="A28" s="18">
        <v>38026</v>
      </c>
      <c r="B28">
        <v>2.0723799999999999</v>
      </c>
      <c r="C28">
        <v>2.0878800000000002</v>
      </c>
    </row>
    <row r="29" spans="1:3">
      <c r="A29" s="18">
        <v>38027</v>
      </c>
      <c r="B29">
        <v>2.0687500000000001</v>
      </c>
      <c r="C29">
        <v>2.0825</v>
      </c>
    </row>
    <row r="30" spans="1:3">
      <c r="A30" s="18">
        <v>38028</v>
      </c>
      <c r="B30">
        <v>2.0717500000000002</v>
      </c>
      <c r="C30">
        <v>2.0951900000000001</v>
      </c>
    </row>
    <row r="31" spans="1:3">
      <c r="A31" s="18">
        <v>38029</v>
      </c>
      <c r="B31">
        <v>2.0652499999999998</v>
      </c>
      <c r="C31">
        <v>2.0831300000000001</v>
      </c>
    </row>
    <row r="32" spans="1:3">
      <c r="A32" s="18">
        <v>38030</v>
      </c>
      <c r="B32">
        <v>2.0640000000000001</v>
      </c>
      <c r="C32">
        <v>2.0775000000000001</v>
      </c>
    </row>
    <row r="33" spans="1:3">
      <c r="A33" s="18">
        <v>38033</v>
      </c>
      <c r="B33">
        <v>2.0643799999999999</v>
      </c>
      <c r="C33">
        <v>2.0812499999999998</v>
      </c>
    </row>
    <row r="34" spans="1:3">
      <c r="A34" s="18">
        <v>38034</v>
      </c>
      <c r="B34">
        <v>2.0644999999999998</v>
      </c>
      <c r="C34">
        <v>2.0720000000000001</v>
      </c>
    </row>
    <row r="35" spans="1:3">
      <c r="A35" s="18">
        <v>38035</v>
      </c>
      <c r="B35">
        <v>2.05375</v>
      </c>
      <c r="C35">
        <v>2.0554999999999999</v>
      </c>
    </row>
    <row r="36" spans="1:3">
      <c r="A36" s="18">
        <v>38036</v>
      </c>
      <c r="B36">
        <v>2.0587499999999999</v>
      </c>
      <c r="C36">
        <v>2.0711300000000001</v>
      </c>
    </row>
    <row r="37" spans="1:3">
      <c r="A37" s="18">
        <v>38037</v>
      </c>
      <c r="B37">
        <v>2.0613800000000002</v>
      </c>
      <c r="C37">
        <v>2.0757500000000002</v>
      </c>
    </row>
    <row r="38" spans="1:3">
      <c r="A38" s="18">
        <v>38040</v>
      </c>
      <c r="B38">
        <v>2.0710000000000002</v>
      </c>
      <c r="C38">
        <v>2.0931299999999999</v>
      </c>
    </row>
    <row r="39" spans="1:3">
      <c r="A39" s="18">
        <v>38041</v>
      </c>
      <c r="B39">
        <v>2.0720000000000001</v>
      </c>
      <c r="C39">
        <v>2.0823800000000001</v>
      </c>
    </row>
    <row r="40" spans="1:3">
      <c r="A40" s="18">
        <v>38042</v>
      </c>
      <c r="B40">
        <v>2.0699999999999998</v>
      </c>
      <c r="C40">
        <v>2.0718800000000002</v>
      </c>
    </row>
    <row r="41" spans="1:3">
      <c r="A41" s="18">
        <v>38043</v>
      </c>
      <c r="B41">
        <v>2.0503800000000001</v>
      </c>
      <c r="C41">
        <v>2.04644</v>
      </c>
    </row>
    <row r="42" spans="1:3">
      <c r="A42" s="18">
        <v>38044</v>
      </c>
      <c r="B42">
        <v>2.0483799999999999</v>
      </c>
      <c r="C42">
        <v>2.0436299999999998</v>
      </c>
    </row>
    <row r="43" spans="1:3">
      <c r="A43" s="18">
        <v>38047</v>
      </c>
      <c r="B43">
        <v>2.0483799999999999</v>
      </c>
      <c r="C43">
        <v>2.0387499999999998</v>
      </c>
    </row>
    <row r="44" spans="1:3">
      <c r="A44" s="18">
        <v>38048</v>
      </c>
      <c r="B44">
        <v>2.0502500000000001</v>
      </c>
      <c r="C44">
        <v>2.0486300000000002</v>
      </c>
    </row>
    <row r="45" spans="1:3">
      <c r="A45" s="18">
        <v>38049</v>
      </c>
      <c r="B45">
        <v>2.0533800000000002</v>
      </c>
      <c r="C45">
        <v>2.0687500000000001</v>
      </c>
    </row>
    <row r="46" spans="1:3">
      <c r="A46" s="18">
        <v>38050</v>
      </c>
      <c r="B46">
        <v>2.0498799999999999</v>
      </c>
      <c r="C46">
        <v>2.06263</v>
      </c>
    </row>
    <row r="47" spans="1:3">
      <c r="A47" s="18">
        <v>38051</v>
      </c>
      <c r="B47">
        <v>2.0576300000000001</v>
      </c>
      <c r="C47">
        <v>2.0750000000000002</v>
      </c>
    </row>
    <row r="48" spans="1:3">
      <c r="A48" s="18">
        <v>38054</v>
      </c>
      <c r="B48">
        <v>2.0502500000000001</v>
      </c>
      <c r="C48">
        <v>2.0499999999999998</v>
      </c>
    </row>
    <row r="49" spans="1:3">
      <c r="A49" s="18">
        <v>38055</v>
      </c>
      <c r="B49">
        <v>2.0514999999999999</v>
      </c>
      <c r="C49">
        <v>2.0550000000000002</v>
      </c>
    </row>
    <row r="50" spans="1:3">
      <c r="A50" s="18">
        <v>38056</v>
      </c>
      <c r="B50">
        <v>2.0529999999999999</v>
      </c>
      <c r="C50">
        <v>2.056</v>
      </c>
    </row>
    <row r="51" spans="1:3">
      <c r="A51" s="18">
        <v>38057</v>
      </c>
      <c r="B51">
        <v>2.05538</v>
      </c>
      <c r="C51">
        <v>2.06</v>
      </c>
    </row>
    <row r="52" spans="1:3">
      <c r="A52" s="18">
        <v>38058</v>
      </c>
      <c r="B52">
        <v>2.05288</v>
      </c>
      <c r="C52">
        <v>2.0502500000000001</v>
      </c>
    </row>
    <row r="53" spans="1:3">
      <c r="A53" s="18">
        <v>38061</v>
      </c>
      <c r="B53">
        <v>2.05213</v>
      </c>
      <c r="C53">
        <v>2.0487500000000001</v>
      </c>
    </row>
    <row r="54" spans="1:3">
      <c r="A54" s="18">
        <v>38062</v>
      </c>
      <c r="B54">
        <v>2.0503800000000001</v>
      </c>
      <c r="C54">
        <v>2.04738</v>
      </c>
    </row>
    <row r="55" spans="1:3">
      <c r="A55" s="18">
        <v>38063</v>
      </c>
      <c r="B55">
        <v>2.0487500000000001</v>
      </c>
      <c r="C55">
        <v>2.0471300000000001</v>
      </c>
    </row>
    <row r="56" spans="1:3">
      <c r="A56" s="18">
        <v>38064</v>
      </c>
      <c r="B56">
        <v>2.0375000000000001</v>
      </c>
      <c r="C56">
        <v>2.0181300000000002</v>
      </c>
    </row>
    <row r="57" spans="1:3">
      <c r="A57" s="18">
        <v>38065</v>
      </c>
      <c r="B57">
        <v>2.0305</v>
      </c>
      <c r="C57">
        <v>2.0099999999999998</v>
      </c>
    </row>
    <row r="58" spans="1:3">
      <c r="A58" s="18">
        <v>38068</v>
      </c>
      <c r="B58">
        <v>2.0249999999999999</v>
      </c>
      <c r="C58">
        <v>1.9962500000000001</v>
      </c>
    </row>
    <row r="59" spans="1:3">
      <c r="A59" s="18">
        <v>38069</v>
      </c>
      <c r="B59">
        <v>2.0213800000000002</v>
      </c>
      <c r="C59">
        <v>1.9964999999999999</v>
      </c>
    </row>
    <row r="60" spans="1:3">
      <c r="A60" s="18">
        <v>38070</v>
      </c>
      <c r="B60">
        <v>2.0158800000000001</v>
      </c>
      <c r="C60">
        <v>1.99013</v>
      </c>
    </row>
    <row r="61" spans="1:3">
      <c r="A61" s="18">
        <v>38071</v>
      </c>
      <c r="B61">
        <v>1.9873799999999999</v>
      </c>
      <c r="C61">
        <v>1.94275</v>
      </c>
    </row>
    <row r="62" spans="1:3">
      <c r="A62" s="18">
        <v>38072</v>
      </c>
      <c r="B62">
        <v>1.9652499999999999</v>
      </c>
      <c r="C62">
        <v>1.92</v>
      </c>
    </row>
    <row r="63" spans="1:3">
      <c r="A63" s="18">
        <v>38075</v>
      </c>
      <c r="B63">
        <v>1.9552499999999999</v>
      </c>
      <c r="C63">
        <v>1.92113</v>
      </c>
    </row>
    <row r="64" spans="1:3">
      <c r="A64" s="18">
        <v>38076</v>
      </c>
      <c r="B64">
        <v>1.9572499999999999</v>
      </c>
      <c r="C64">
        <v>1.9328799999999999</v>
      </c>
    </row>
    <row r="65" spans="1:3">
      <c r="A65" s="18">
        <v>38077</v>
      </c>
      <c r="B65">
        <v>1.96</v>
      </c>
      <c r="C65">
        <v>1.94</v>
      </c>
    </row>
    <row r="66" spans="1:3">
      <c r="A66" s="18">
        <v>38078</v>
      </c>
      <c r="B66">
        <v>1.9575</v>
      </c>
      <c r="C66">
        <v>1.93763</v>
      </c>
    </row>
    <row r="67" spans="1:3">
      <c r="A67" s="18">
        <v>38079</v>
      </c>
      <c r="B67">
        <v>2.0262500000000001</v>
      </c>
      <c r="C67">
        <v>2.02</v>
      </c>
    </row>
    <row r="68" spans="1:3">
      <c r="A68" s="18">
        <v>38082</v>
      </c>
      <c r="B68">
        <v>2.0542500000000001</v>
      </c>
      <c r="C68">
        <v>2.0615000000000001</v>
      </c>
    </row>
    <row r="69" spans="1:3">
      <c r="A69" s="18">
        <v>38083</v>
      </c>
      <c r="B69">
        <v>2.0499999999999998</v>
      </c>
      <c r="C69">
        <v>2.04975</v>
      </c>
    </row>
    <row r="70" spans="1:3">
      <c r="A70" s="18">
        <v>38084</v>
      </c>
      <c r="B70">
        <v>2.0397500000000002</v>
      </c>
      <c r="C70">
        <v>2.0391300000000001</v>
      </c>
    </row>
    <row r="71" spans="1:3">
      <c r="A71" s="18">
        <v>38085</v>
      </c>
      <c r="B71">
        <v>2.0376300000000001</v>
      </c>
      <c r="C71">
        <v>2.03688</v>
      </c>
    </row>
    <row r="72" spans="1:3">
      <c r="A72" s="18">
        <v>38090</v>
      </c>
      <c r="B72">
        <v>2.0385</v>
      </c>
      <c r="C72">
        <v>2.0430000000000001</v>
      </c>
    </row>
    <row r="73" spans="1:3">
      <c r="A73" s="18">
        <v>38091</v>
      </c>
      <c r="B73">
        <v>2.0485000000000002</v>
      </c>
      <c r="C73">
        <v>2.06</v>
      </c>
    </row>
    <row r="74" spans="1:3">
      <c r="A74" s="18">
        <v>38092</v>
      </c>
      <c r="B74">
        <v>2.0501299999999998</v>
      </c>
      <c r="C74">
        <v>2.06</v>
      </c>
    </row>
    <row r="75" spans="1:3">
      <c r="A75" s="18">
        <v>38093</v>
      </c>
      <c r="B75">
        <v>2.05288</v>
      </c>
      <c r="C75">
        <v>2.0611299999999999</v>
      </c>
    </row>
    <row r="76" spans="1:3">
      <c r="A76" s="18">
        <v>38096</v>
      </c>
      <c r="B76">
        <v>2.0525000000000002</v>
      </c>
      <c r="C76">
        <v>2.0550000000000002</v>
      </c>
    </row>
    <row r="77" spans="1:3">
      <c r="A77" s="18">
        <v>38097</v>
      </c>
      <c r="B77">
        <v>2.0514999999999999</v>
      </c>
      <c r="C77">
        <v>2.0618799999999999</v>
      </c>
    </row>
    <row r="78" spans="1:3">
      <c r="A78" s="18">
        <v>38098</v>
      </c>
      <c r="B78">
        <v>2.0613800000000002</v>
      </c>
      <c r="C78">
        <v>2.0825</v>
      </c>
    </row>
    <row r="79" spans="1:3">
      <c r="A79" s="18">
        <v>38099</v>
      </c>
      <c r="B79">
        <v>2.06</v>
      </c>
      <c r="C79">
        <v>2.0748799999999998</v>
      </c>
    </row>
    <row r="80" spans="1:3">
      <c r="A80" s="18">
        <v>38100</v>
      </c>
      <c r="B80">
        <v>2.0545</v>
      </c>
      <c r="C80">
        <v>2.0699999999999998</v>
      </c>
    </row>
    <row r="81" spans="1:3">
      <c r="A81" s="18">
        <v>38103</v>
      </c>
      <c r="B81">
        <v>2.0637500000000002</v>
      </c>
      <c r="C81">
        <v>2.0943800000000001</v>
      </c>
    </row>
    <row r="82" spans="1:3">
      <c r="A82" s="18">
        <v>38104</v>
      </c>
      <c r="B82">
        <v>2.0628799999999998</v>
      </c>
      <c r="C82">
        <v>2.0888800000000001</v>
      </c>
    </row>
    <row r="83" spans="1:3">
      <c r="A83" s="18">
        <v>38105</v>
      </c>
      <c r="B83">
        <v>2.0630000000000002</v>
      </c>
      <c r="C83">
        <v>2.0911300000000002</v>
      </c>
    </row>
    <row r="84" spans="1:3">
      <c r="A84" s="18">
        <v>38106</v>
      </c>
      <c r="B84">
        <v>2.0702500000000001</v>
      </c>
      <c r="C84">
        <v>2.1087500000000001</v>
      </c>
    </row>
    <row r="85" spans="1:3">
      <c r="A85" s="18">
        <v>38107</v>
      </c>
      <c r="B85">
        <v>2.0716299999999999</v>
      </c>
      <c r="C85">
        <v>2.1019999999999999</v>
      </c>
    </row>
    <row r="86" spans="1:3">
      <c r="A86" s="18">
        <v>38110</v>
      </c>
      <c r="B86">
        <v>2.0714999999999999</v>
      </c>
      <c r="C86">
        <v>2.1036299999999999</v>
      </c>
    </row>
    <row r="87" spans="1:3">
      <c r="A87" s="18">
        <v>38111</v>
      </c>
      <c r="B87">
        <v>2.0716299999999999</v>
      </c>
      <c r="C87">
        <v>2.1003799999999999</v>
      </c>
    </row>
    <row r="88" spans="1:3">
      <c r="A88" s="18">
        <v>38112</v>
      </c>
      <c r="B88">
        <v>2.07056</v>
      </c>
      <c r="C88">
        <v>2.0955599999999999</v>
      </c>
    </row>
    <row r="89" spans="1:3">
      <c r="A89" s="18">
        <v>38113</v>
      </c>
      <c r="B89">
        <v>2.0726900000000001</v>
      </c>
      <c r="C89">
        <v>2.09863</v>
      </c>
    </row>
    <row r="90" spans="1:3">
      <c r="A90" s="18">
        <v>38114</v>
      </c>
      <c r="B90">
        <v>2.08013</v>
      </c>
      <c r="C90">
        <v>2.1244999999999998</v>
      </c>
    </row>
    <row r="91" spans="1:3">
      <c r="A91" s="18">
        <v>38117</v>
      </c>
      <c r="B91">
        <v>2.0895000000000001</v>
      </c>
      <c r="C91">
        <v>2.1403799999999999</v>
      </c>
    </row>
    <row r="92" spans="1:3">
      <c r="A92" s="18">
        <v>38118</v>
      </c>
      <c r="B92">
        <v>2.0843799999999999</v>
      </c>
      <c r="C92">
        <v>2.1440000000000001</v>
      </c>
    </row>
    <row r="93" spans="1:3">
      <c r="A93" s="18">
        <v>38119</v>
      </c>
      <c r="B93">
        <v>2.0823800000000001</v>
      </c>
      <c r="C93">
        <v>2.14</v>
      </c>
    </row>
    <row r="94" spans="1:3">
      <c r="A94" s="18">
        <v>38120</v>
      </c>
      <c r="B94">
        <v>2.09131</v>
      </c>
      <c r="C94">
        <v>2.1525599999999998</v>
      </c>
    </row>
    <row r="95" spans="1:3">
      <c r="A95" s="18">
        <v>38121</v>
      </c>
      <c r="B95">
        <v>2.0930599999999999</v>
      </c>
      <c r="C95">
        <v>2.1611899999999999</v>
      </c>
    </row>
    <row r="96" spans="1:3">
      <c r="A96" s="18">
        <v>38124</v>
      </c>
      <c r="B96">
        <v>2.0865</v>
      </c>
      <c r="C96">
        <v>2.1318800000000002</v>
      </c>
    </row>
    <row r="97" spans="1:3">
      <c r="A97" s="18">
        <v>38125</v>
      </c>
      <c r="B97">
        <v>2.0901299999999998</v>
      </c>
      <c r="C97">
        <v>2.14025</v>
      </c>
    </row>
    <row r="98" spans="1:3">
      <c r="A98" s="18">
        <v>38126</v>
      </c>
      <c r="B98">
        <v>2.09</v>
      </c>
      <c r="C98">
        <v>2.1456300000000001</v>
      </c>
    </row>
    <row r="99" spans="1:3">
      <c r="A99" s="18">
        <v>38127</v>
      </c>
      <c r="B99">
        <v>2.0904400000000001</v>
      </c>
      <c r="C99">
        <v>2.1468799999999999</v>
      </c>
    </row>
    <row r="100" spans="1:3">
      <c r="A100" s="18">
        <v>38128</v>
      </c>
      <c r="B100">
        <v>2.0887500000000001</v>
      </c>
      <c r="C100">
        <v>2.1392500000000001</v>
      </c>
    </row>
    <row r="101" spans="1:3">
      <c r="A101" s="18">
        <v>38131</v>
      </c>
      <c r="B101">
        <v>2.0922499999999999</v>
      </c>
      <c r="C101">
        <v>2.1505000000000001</v>
      </c>
    </row>
    <row r="102" spans="1:3">
      <c r="A102" s="18">
        <v>38132</v>
      </c>
      <c r="B102">
        <v>2.0914999999999999</v>
      </c>
      <c r="C102">
        <v>2.14588</v>
      </c>
    </row>
    <row r="103" spans="1:3">
      <c r="A103" s="18">
        <v>38133</v>
      </c>
      <c r="B103">
        <v>2.09</v>
      </c>
      <c r="C103">
        <v>2.1444999999999999</v>
      </c>
    </row>
    <row r="104" spans="1:3">
      <c r="A104" s="18">
        <v>38134</v>
      </c>
      <c r="B104">
        <v>2.0852499999999998</v>
      </c>
      <c r="C104">
        <v>2.1381299999999999</v>
      </c>
    </row>
    <row r="105" spans="1:3">
      <c r="A105" s="18">
        <v>38135</v>
      </c>
      <c r="B105">
        <v>2.08744</v>
      </c>
      <c r="C105">
        <v>2.1305000000000001</v>
      </c>
    </row>
    <row r="106" spans="1:3">
      <c r="A106" s="18">
        <v>38138</v>
      </c>
      <c r="B106">
        <v>2.0852499999999998</v>
      </c>
      <c r="C106">
        <v>2.1446299999999998</v>
      </c>
    </row>
    <row r="107" spans="1:3">
      <c r="A107" s="18">
        <v>38139</v>
      </c>
      <c r="B107">
        <v>2.08588</v>
      </c>
      <c r="C107">
        <v>2.1488800000000001</v>
      </c>
    </row>
    <row r="108" spans="1:3">
      <c r="A108" s="18">
        <v>38140</v>
      </c>
      <c r="B108">
        <v>2.0867499999999999</v>
      </c>
      <c r="C108">
        <v>2.1516299999999999</v>
      </c>
    </row>
    <row r="109" spans="1:3">
      <c r="A109" s="18">
        <v>38141</v>
      </c>
      <c r="B109">
        <v>2.0945</v>
      </c>
      <c r="C109">
        <v>2.1633800000000001</v>
      </c>
    </row>
    <row r="110" spans="1:3">
      <c r="A110" s="18">
        <v>38142</v>
      </c>
      <c r="B110">
        <v>2.1001300000000001</v>
      </c>
      <c r="C110">
        <v>2.1668799999999999</v>
      </c>
    </row>
    <row r="111" spans="1:3">
      <c r="A111" s="18">
        <v>38145</v>
      </c>
      <c r="B111">
        <v>2.1013799999999998</v>
      </c>
      <c r="C111">
        <v>2.1681300000000001</v>
      </c>
    </row>
    <row r="112" spans="1:3">
      <c r="A112" s="18">
        <v>38146</v>
      </c>
      <c r="B112">
        <v>2.1015000000000001</v>
      </c>
      <c r="C112">
        <v>2.1617500000000001</v>
      </c>
    </row>
    <row r="113" spans="1:3">
      <c r="A113" s="18">
        <v>38147</v>
      </c>
      <c r="B113">
        <v>2.1016300000000001</v>
      </c>
      <c r="C113">
        <v>2.1631300000000002</v>
      </c>
    </row>
    <row r="114" spans="1:3">
      <c r="A114" s="18">
        <v>38148</v>
      </c>
      <c r="B114">
        <v>2.10738</v>
      </c>
      <c r="C114">
        <v>2.1835</v>
      </c>
    </row>
    <row r="115" spans="1:3">
      <c r="A115" s="18">
        <v>38149</v>
      </c>
      <c r="B115">
        <v>2.1127500000000001</v>
      </c>
      <c r="C115">
        <v>2.1967500000000002</v>
      </c>
    </row>
    <row r="116" spans="1:3">
      <c r="A116" s="18">
        <v>38152</v>
      </c>
      <c r="B116">
        <v>2.12</v>
      </c>
      <c r="C116">
        <v>2.2137500000000001</v>
      </c>
    </row>
    <row r="117" spans="1:3">
      <c r="A117" s="18">
        <v>38153</v>
      </c>
      <c r="B117">
        <v>2.1219999999999999</v>
      </c>
      <c r="C117">
        <v>2.2117499999999999</v>
      </c>
    </row>
    <row r="118" spans="1:3">
      <c r="A118" s="18">
        <v>38154</v>
      </c>
      <c r="B118">
        <v>2.12</v>
      </c>
      <c r="C118">
        <v>2.1941299999999999</v>
      </c>
    </row>
    <row r="119" spans="1:3">
      <c r="A119" s="18">
        <v>38155</v>
      </c>
      <c r="B119">
        <v>2.1212499999999999</v>
      </c>
      <c r="C119">
        <v>2.2096300000000002</v>
      </c>
    </row>
    <row r="120" spans="1:3">
      <c r="A120" s="18">
        <v>38156</v>
      </c>
      <c r="B120">
        <v>2.1216300000000001</v>
      </c>
      <c r="C120">
        <v>2.20275</v>
      </c>
    </row>
    <row r="121" spans="1:3">
      <c r="A121" s="18">
        <v>38159</v>
      </c>
      <c r="B121">
        <v>2.1230000000000002</v>
      </c>
      <c r="C121">
        <v>2.2069999999999999</v>
      </c>
    </row>
    <row r="122" spans="1:3">
      <c r="A122" s="18">
        <v>38160</v>
      </c>
      <c r="B122">
        <v>2.1228799999999999</v>
      </c>
      <c r="C122">
        <v>2.2031299999999998</v>
      </c>
    </row>
    <row r="123" spans="1:3">
      <c r="A123" s="18">
        <v>38161</v>
      </c>
      <c r="B123">
        <v>2.1216300000000001</v>
      </c>
      <c r="C123">
        <v>2.20113</v>
      </c>
    </row>
    <row r="124" spans="1:3">
      <c r="A124" s="18">
        <v>38162</v>
      </c>
      <c r="B124">
        <v>2.1192500000000001</v>
      </c>
      <c r="C124">
        <v>2.1910599999999998</v>
      </c>
    </row>
    <row r="125" spans="1:3">
      <c r="A125" s="18">
        <v>38163</v>
      </c>
      <c r="B125">
        <v>2.1190000000000002</v>
      </c>
      <c r="C125">
        <v>2.18188</v>
      </c>
    </row>
    <row r="126" spans="1:3">
      <c r="A126" s="18">
        <v>38166</v>
      </c>
      <c r="B126">
        <v>2.1201300000000001</v>
      </c>
      <c r="C126">
        <v>2.1812499999999999</v>
      </c>
    </row>
    <row r="127" spans="1:3">
      <c r="A127" s="18">
        <v>38167</v>
      </c>
      <c r="B127">
        <v>2.121</v>
      </c>
      <c r="C127">
        <v>2.1961300000000001</v>
      </c>
    </row>
    <row r="128" spans="1:3">
      <c r="A128" s="18">
        <v>38168</v>
      </c>
      <c r="B128">
        <v>2.12</v>
      </c>
      <c r="C128">
        <v>2.19313</v>
      </c>
    </row>
    <row r="129" spans="1:3">
      <c r="A129" s="18">
        <v>38169</v>
      </c>
      <c r="B129">
        <v>2.1156299999999999</v>
      </c>
      <c r="C129">
        <v>2.1817500000000001</v>
      </c>
    </row>
    <row r="130" spans="1:3">
      <c r="A130" s="18">
        <v>38170</v>
      </c>
      <c r="B130">
        <v>2.1145</v>
      </c>
      <c r="C130">
        <v>2.1739999999999999</v>
      </c>
    </row>
    <row r="131" spans="1:3">
      <c r="A131" s="18">
        <v>38173</v>
      </c>
      <c r="B131">
        <v>2.1111300000000002</v>
      </c>
      <c r="C131">
        <v>2.1636299999999999</v>
      </c>
    </row>
    <row r="132" spans="1:3">
      <c r="A132" s="18">
        <v>38174</v>
      </c>
      <c r="B132">
        <v>2.11313</v>
      </c>
      <c r="C132">
        <v>2.1626300000000001</v>
      </c>
    </row>
    <row r="133" spans="1:3">
      <c r="A133" s="18">
        <v>38175</v>
      </c>
      <c r="B133">
        <v>2.113</v>
      </c>
      <c r="C133">
        <v>2.1687500000000002</v>
      </c>
    </row>
    <row r="134" spans="1:3">
      <c r="A134" s="18">
        <v>38176</v>
      </c>
      <c r="B134">
        <v>2.1123799999999999</v>
      </c>
      <c r="C134">
        <v>2.17</v>
      </c>
    </row>
    <row r="135" spans="1:3">
      <c r="A135" s="18">
        <v>38177</v>
      </c>
      <c r="B135">
        <v>2.1111300000000002</v>
      </c>
      <c r="C135">
        <v>2.1688800000000001</v>
      </c>
    </row>
    <row r="136" spans="1:3">
      <c r="A136" s="18">
        <v>38180</v>
      </c>
      <c r="B136">
        <v>2.1136300000000001</v>
      </c>
      <c r="C136">
        <v>2.1695000000000002</v>
      </c>
    </row>
    <row r="137" spans="1:3">
      <c r="A137" s="18">
        <v>38181</v>
      </c>
      <c r="B137">
        <v>2.1156299999999999</v>
      </c>
      <c r="C137">
        <v>2.18188</v>
      </c>
    </row>
    <row r="138" spans="1:3">
      <c r="A138" s="18">
        <v>38182</v>
      </c>
      <c r="B138">
        <v>2.11938</v>
      </c>
      <c r="C138">
        <v>2.1800000000000002</v>
      </c>
    </row>
    <row r="139" spans="1:3">
      <c r="A139" s="18">
        <v>38183</v>
      </c>
      <c r="B139">
        <v>2.1175000000000002</v>
      </c>
      <c r="C139">
        <v>2.1840000000000002</v>
      </c>
    </row>
    <row r="140" spans="1:3">
      <c r="A140" s="18">
        <v>38184</v>
      </c>
      <c r="B140">
        <v>2.1161300000000001</v>
      </c>
      <c r="C140">
        <v>2.1844999999999999</v>
      </c>
    </row>
    <row r="141" spans="1:3">
      <c r="A141" s="18">
        <v>38187</v>
      </c>
      <c r="B141">
        <v>2.11375</v>
      </c>
      <c r="C141">
        <v>2.1783800000000002</v>
      </c>
    </row>
    <row r="142" spans="1:3">
      <c r="A142" s="18">
        <v>38188</v>
      </c>
      <c r="B142">
        <v>2.1150000000000002</v>
      </c>
      <c r="C142">
        <v>2.1739999999999999</v>
      </c>
    </row>
    <row r="143" spans="1:3">
      <c r="A143" s="18">
        <v>38189</v>
      </c>
      <c r="B143">
        <v>2.12</v>
      </c>
      <c r="C143">
        <v>2.1924999999999999</v>
      </c>
    </row>
    <row r="144" spans="1:3">
      <c r="A144" s="18">
        <v>38190</v>
      </c>
      <c r="B144">
        <v>2.11938</v>
      </c>
      <c r="C144">
        <v>2.1991299999999998</v>
      </c>
    </row>
    <row r="145" spans="1:3">
      <c r="A145" s="18">
        <v>38191</v>
      </c>
      <c r="B145">
        <v>2.11938</v>
      </c>
      <c r="C145">
        <v>2.1982499999999998</v>
      </c>
    </row>
    <row r="146" spans="1:3">
      <c r="A146" s="18">
        <v>38194</v>
      </c>
      <c r="B146">
        <v>2.1190000000000002</v>
      </c>
      <c r="C146">
        <v>2.198</v>
      </c>
    </row>
    <row r="147" spans="1:3">
      <c r="A147" s="18">
        <v>38195</v>
      </c>
      <c r="B147">
        <v>2.1183800000000002</v>
      </c>
      <c r="C147">
        <v>2.2061299999999999</v>
      </c>
    </row>
    <row r="148" spans="1:3">
      <c r="A148" s="18">
        <v>38196</v>
      </c>
      <c r="B148">
        <v>2.12</v>
      </c>
      <c r="C148">
        <v>2.2124999999999999</v>
      </c>
    </row>
    <row r="149" spans="1:3">
      <c r="A149" s="18">
        <v>38197</v>
      </c>
      <c r="B149">
        <v>2.11944</v>
      </c>
      <c r="C149">
        <v>2.20825</v>
      </c>
    </row>
    <row r="150" spans="1:3">
      <c r="A150" s="18">
        <v>38198</v>
      </c>
      <c r="B150">
        <v>2.117</v>
      </c>
      <c r="C150">
        <v>2.19875</v>
      </c>
    </row>
    <row r="151" spans="1:3">
      <c r="A151" s="18">
        <v>38201</v>
      </c>
      <c r="B151">
        <v>2.1143800000000001</v>
      </c>
      <c r="C151">
        <v>2.1831299999999998</v>
      </c>
    </row>
    <row r="152" spans="1:3">
      <c r="A152" s="18">
        <v>38202</v>
      </c>
      <c r="B152">
        <v>2.1188799999999999</v>
      </c>
      <c r="C152">
        <v>2.19</v>
      </c>
    </row>
    <row r="153" spans="1:3">
      <c r="A153" s="18">
        <v>38203</v>
      </c>
      <c r="B153">
        <v>2.1182500000000002</v>
      </c>
      <c r="C153">
        <v>2.1850000000000001</v>
      </c>
    </row>
    <row r="154" spans="1:3">
      <c r="A154" s="18">
        <v>38204</v>
      </c>
      <c r="B154">
        <v>2.1188799999999999</v>
      </c>
      <c r="C154">
        <v>2.1832500000000001</v>
      </c>
    </row>
    <row r="155" spans="1:3">
      <c r="A155" s="18">
        <v>38205</v>
      </c>
      <c r="B155">
        <v>2.1143800000000001</v>
      </c>
      <c r="C155">
        <v>2.17625</v>
      </c>
    </row>
    <row r="156" spans="1:3">
      <c r="A156" s="18">
        <v>38208</v>
      </c>
      <c r="B156">
        <v>2.1102500000000002</v>
      </c>
      <c r="C156">
        <v>2.1537500000000001</v>
      </c>
    </row>
    <row r="157" spans="1:3">
      <c r="A157" s="18">
        <v>38209</v>
      </c>
      <c r="B157">
        <v>2.1102500000000002</v>
      </c>
      <c r="C157">
        <v>2.16038</v>
      </c>
    </row>
    <row r="158" spans="1:3">
      <c r="A158" s="18">
        <v>38210</v>
      </c>
      <c r="B158">
        <v>2.1116299999999999</v>
      </c>
      <c r="C158">
        <v>2.1644399999999999</v>
      </c>
    </row>
    <row r="159" spans="1:3">
      <c r="A159" s="18">
        <v>38211</v>
      </c>
      <c r="B159">
        <v>2.1123799999999999</v>
      </c>
      <c r="C159">
        <v>2.1626300000000001</v>
      </c>
    </row>
    <row r="160" spans="1:3">
      <c r="A160" s="18">
        <v>38212</v>
      </c>
      <c r="B160">
        <v>2.1114999999999999</v>
      </c>
      <c r="C160">
        <v>2.1592500000000001</v>
      </c>
    </row>
    <row r="161" spans="1:3">
      <c r="A161" s="18">
        <v>38215</v>
      </c>
      <c r="B161">
        <v>2.1114999999999999</v>
      </c>
      <c r="C161">
        <v>2.153</v>
      </c>
    </row>
    <row r="162" spans="1:3">
      <c r="A162" s="18">
        <v>38216</v>
      </c>
      <c r="B162">
        <v>2.1116299999999999</v>
      </c>
      <c r="C162">
        <v>2.1588799999999999</v>
      </c>
    </row>
    <row r="163" spans="1:3">
      <c r="A163" s="18">
        <v>38217</v>
      </c>
      <c r="B163">
        <v>2.113</v>
      </c>
      <c r="C163">
        <v>2.1601300000000001</v>
      </c>
    </row>
    <row r="164" spans="1:3">
      <c r="A164" s="18">
        <v>38218</v>
      </c>
      <c r="B164">
        <v>2.113</v>
      </c>
      <c r="C164">
        <v>2.16025</v>
      </c>
    </row>
    <row r="165" spans="1:3">
      <c r="A165" s="18">
        <v>38219</v>
      </c>
      <c r="B165">
        <v>2.1142500000000002</v>
      </c>
      <c r="C165">
        <v>2.1607500000000002</v>
      </c>
    </row>
    <row r="166" spans="1:3">
      <c r="A166" s="18">
        <v>38222</v>
      </c>
      <c r="B166">
        <v>2.1136300000000001</v>
      </c>
      <c r="C166">
        <v>2.1638799999999998</v>
      </c>
    </row>
    <row r="167" spans="1:3">
      <c r="A167" s="18">
        <v>38223</v>
      </c>
      <c r="B167">
        <v>2.1124999999999998</v>
      </c>
      <c r="C167">
        <v>2.17225</v>
      </c>
    </row>
    <row r="168" spans="1:3">
      <c r="A168" s="18">
        <v>38224</v>
      </c>
      <c r="B168">
        <v>2.1143800000000001</v>
      </c>
      <c r="C168">
        <v>2.1712500000000001</v>
      </c>
    </row>
    <row r="169" spans="1:3">
      <c r="A169" s="18">
        <v>38225</v>
      </c>
      <c r="B169">
        <v>2.1145</v>
      </c>
      <c r="C169">
        <v>2.1681300000000001</v>
      </c>
    </row>
    <row r="170" spans="1:3">
      <c r="A170" s="18">
        <v>38226</v>
      </c>
      <c r="B170">
        <v>2.11313</v>
      </c>
      <c r="C170">
        <v>2.1616900000000001</v>
      </c>
    </row>
    <row r="171" spans="1:3">
      <c r="A171" s="18">
        <v>38229</v>
      </c>
      <c r="B171">
        <v>2.1117499999999998</v>
      </c>
      <c r="C171">
        <v>2.1687500000000002</v>
      </c>
    </row>
    <row r="172" spans="1:3">
      <c r="A172" s="18">
        <v>38230</v>
      </c>
      <c r="B172">
        <v>2.11313</v>
      </c>
      <c r="C172">
        <v>2.1657500000000001</v>
      </c>
    </row>
    <row r="173" spans="1:3">
      <c r="A173" s="18">
        <v>38231</v>
      </c>
      <c r="B173">
        <v>2.1143800000000001</v>
      </c>
      <c r="C173">
        <v>2.16025</v>
      </c>
    </row>
    <row r="174" spans="1:3">
      <c r="A174" s="18">
        <v>38232</v>
      </c>
      <c r="B174">
        <v>2.1108799999999999</v>
      </c>
      <c r="C174">
        <v>2.1625000000000001</v>
      </c>
    </row>
    <row r="175" spans="1:3">
      <c r="A175" s="18">
        <v>38233</v>
      </c>
      <c r="B175">
        <v>2.1187499999999999</v>
      </c>
      <c r="C175">
        <v>2.1847500000000002</v>
      </c>
    </row>
    <row r="176" spans="1:3">
      <c r="A176" s="18">
        <v>38236</v>
      </c>
      <c r="B176">
        <v>2.1145</v>
      </c>
      <c r="C176">
        <v>2.2065000000000001</v>
      </c>
    </row>
    <row r="177" spans="1:3">
      <c r="A177" s="18">
        <v>38237</v>
      </c>
      <c r="B177">
        <v>2.1132499999999999</v>
      </c>
      <c r="C177">
        <v>2.1989999999999998</v>
      </c>
    </row>
    <row r="178" spans="1:3">
      <c r="A178" s="18">
        <v>38238</v>
      </c>
      <c r="B178">
        <v>2.1143800000000001</v>
      </c>
      <c r="C178">
        <v>2.2130000000000001</v>
      </c>
    </row>
    <row r="179" spans="1:3">
      <c r="A179" s="18">
        <v>38239</v>
      </c>
      <c r="B179">
        <v>2.1157499999999998</v>
      </c>
      <c r="C179">
        <v>2.2023799999999998</v>
      </c>
    </row>
    <row r="180" spans="1:3">
      <c r="A180" s="18">
        <v>38240</v>
      </c>
      <c r="B180">
        <v>2.1157499999999998</v>
      </c>
      <c r="C180">
        <v>2.2006299999999999</v>
      </c>
    </row>
    <row r="181" spans="1:3">
      <c r="A181" s="18">
        <v>38243</v>
      </c>
      <c r="B181">
        <v>2.11544</v>
      </c>
      <c r="C181">
        <v>2.2090000000000001</v>
      </c>
    </row>
    <row r="182" spans="1:3">
      <c r="A182" s="18">
        <v>38244</v>
      </c>
      <c r="B182">
        <v>2.1157499999999998</v>
      </c>
      <c r="C182">
        <v>2.20688</v>
      </c>
    </row>
    <row r="183" spans="1:3">
      <c r="A183" s="18">
        <v>38245</v>
      </c>
      <c r="B183">
        <v>2.1145</v>
      </c>
      <c r="C183">
        <v>2.2014999999999998</v>
      </c>
    </row>
    <row r="184" spans="1:3">
      <c r="A184" s="18">
        <v>38246</v>
      </c>
      <c r="B184">
        <v>2.1145</v>
      </c>
      <c r="C184">
        <v>2.2057500000000001</v>
      </c>
    </row>
    <row r="185" spans="1:3">
      <c r="A185" s="18">
        <v>38247</v>
      </c>
      <c r="B185">
        <v>2.1151300000000002</v>
      </c>
      <c r="C185">
        <v>2.2016300000000002</v>
      </c>
    </row>
    <row r="186" spans="1:3">
      <c r="A186" s="18">
        <v>38250</v>
      </c>
      <c r="B186">
        <v>2.1143800000000001</v>
      </c>
      <c r="C186">
        <v>2.20425</v>
      </c>
    </row>
    <row r="187" spans="1:3">
      <c r="A187" s="18">
        <v>38251</v>
      </c>
      <c r="B187">
        <v>2.1145</v>
      </c>
      <c r="C187">
        <v>2.2073800000000001</v>
      </c>
    </row>
    <row r="188" spans="1:3">
      <c r="A188" s="18">
        <v>38252</v>
      </c>
      <c r="B188">
        <v>2.1163799999999999</v>
      </c>
      <c r="C188">
        <v>2.2040600000000001</v>
      </c>
    </row>
    <row r="189" spans="1:3">
      <c r="A189" s="18">
        <v>38253</v>
      </c>
      <c r="B189">
        <v>2.117</v>
      </c>
      <c r="C189">
        <v>2.2000000000000002</v>
      </c>
    </row>
    <row r="190" spans="1:3">
      <c r="A190" s="18">
        <v>38254</v>
      </c>
      <c r="B190">
        <v>2.117</v>
      </c>
      <c r="C190">
        <v>2.20425</v>
      </c>
    </row>
    <row r="191" spans="1:3">
      <c r="A191" s="18">
        <v>38257</v>
      </c>
      <c r="B191">
        <v>2.1157499999999998</v>
      </c>
      <c r="C191">
        <v>2.20425</v>
      </c>
    </row>
    <row r="192" spans="1:3">
      <c r="A192" s="18">
        <v>38258</v>
      </c>
      <c r="B192">
        <v>2.1151300000000002</v>
      </c>
      <c r="C192">
        <v>2.2000000000000002</v>
      </c>
    </row>
    <row r="193" spans="1:3">
      <c r="A193" s="18">
        <v>38259</v>
      </c>
      <c r="B193">
        <v>2.1473800000000001</v>
      </c>
      <c r="C193">
        <v>2.2092499999999999</v>
      </c>
    </row>
    <row r="194" spans="1:3">
      <c r="A194" s="18">
        <v>38260</v>
      </c>
      <c r="B194">
        <v>2.1462500000000002</v>
      </c>
      <c r="C194">
        <v>2.2087500000000002</v>
      </c>
    </row>
    <row r="195" spans="1:3">
      <c r="A195" s="18">
        <v>38261</v>
      </c>
      <c r="B195">
        <v>2.14663</v>
      </c>
      <c r="C195">
        <v>2.20913</v>
      </c>
    </row>
    <row r="196" spans="1:3">
      <c r="A196" s="18">
        <v>38264</v>
      </c>
      <c r="B196">
        <v>2.1461299999999999</v>
      </c>
      <c r="C196">
        <v>2.2052499999999999</v>
      </c>
    </row>
    <row r="197" spans="1:3">
      <c r="A197" s="18">
        <v>38265</v>
      </c>
      <c r="B197">
        <v>2.1486299999999998</v>
      </c>
      <c r="C197">
        <v>2.2087500000000002</v>
      </c>
    </row>
    <row r="198" spans="1:3">
      <c r="A198" s="18">
        <v>38266</v>
      </c>
      <c r="B198">
        <v>2.15</v>
      </c>
      <c r="C198">
        <v>2.2101299999999999</v>
      </c>
    </row>
    <row r="199" spans="1:3">
      <c r="A199" s="18">
        <v>38267</v>
      </c>
      <c r="B199">
        <v>2.1512500000000001</v>
      </c>
      <c r="C199">
        <v>2.2142499999999998</v>
      </c>
    </row>
    <row r="200" spans="1:3">
      <c r="A200" s="18">
        <v>38268</v>
      </c>
      <c r="B200">
        <v>2.1486299999999998</v>
      </c>
      <c r="C200">
        <v>2.2000000000000002</v>
      </c>
    </row>
    <row r="201" spans="1:3">
      <c r="A201" s="18">
        <v>38271</v>
      </c>
      <c r="B201">
        <v>2.14575</v>
      </c>
      <c r="C201">
        <v>2.1890000000000001</v>
      </c>
    </row>
    <row r="202" spans="1:3">
      <c r="A202" s="18">
        <v>38272</v>
      </c>
      <c r="B202">
        <v>2.14575</v>
      </c>
      <c r="C202">
        <v>2.1826300000000001</v>
      </c>
    </row>
    <row r="203" spans="1:3">
      <c r="A203" s="18">
        <v>38273</v>
      </c>
      <c r="B203">
        <v>2.14913</v>
      </c>
      <c r="C203">
        <v>2.1873100000000001</v>
      </c>
    </row>
    <row r="204" spans="1:3">
      <c r="A204" s="18">
        <v>38274</v>
      </c>
      <c r="B204">
        <v>2.1477499999999998</v>
      </c>
      <c r="C204">
        <v>2.18363</v>
      </c>
    </row>
    <row r="205" spans="1:3">
      <c r="A205" s="18">
        <v>38275</v>
      </c>
      <c r="B205">
        <v>2.1469999999999998</v>
      </c>
      <c r="C205">
        <v>2.18113</v>
      </c>
    </row>
    <row r="206" spans="1:3">
      <c r="A206" s="18">
        <v>38278</v>
      </c>
      <c r="B206">
        <v>2.1438799999999998</v>
      </c>
      <c r="C206">
        <v>2.17625</v>
      </c>
    </row>
    <row r="207" spans="1:3">
      <c r="A207" s="18">
        <v>38279</v>
      </c>
      <c r="B207">
        <v>2.1467499999999999</v>
      </c>
      <c r="C207">
        <v>2.1812499999999999</v>
      </c>
    </row>
    <row r="208" spans="1:3">
      <c r="A208" s="18">
        <v>38280</v>
      </c>
      <c r="B208">
        <v>2.14175</v>
      </c>
      <c r="C208">
        <v>2.1743800000000002</v>
      </c>
    </row>
    <row r="209" spans="1:3">
      <c r="A209" s="18">
        <v>38281</v>
      </c>
      <c r="B209">
        <v>2.145</v>
      </c>
      <c r="C209">
        <v>2.17794</v>
      </c>
    </row>
    <row r="210" spans="1:3">
      <c r="A210" s="18">
        <v>38282</v>
      </c>
      <c r="B210">
        <v>2.145</v>
      </c>
      <c r="C210">
        <v>2.1833800000000001</v>
      </c>
    </row>
    <row r="211" spans="1:3">
      <c r="A211" s="18">
        <v>38285</v>
      </c>
      <c r="B211">
        <v>2.1468799999999999</v>
      </c>
      <c r="C211">
        <v>2.1791299999999998</v>
      </c>
    </row>
    <row r="212" spans="1:3">
      <c r="A212" s="18">
        <v>38286</v>
      </c>
      <c r="B212">
        <v>2.14588</v>
      </c>
      <c r="C212">
        <v>2.1806899999999998</v>
      </c>
    </row>
    <row r="213" spans="1:3">
      <c r="A213" s="18">
        <v>38287</v>
      </c>
      <c r="B213">
        <v>2.14575</v>
      </c>
      <c r="C213">
        <v>2.18594</v>
      </c>
    </row>
    <row r="214" spans="1:3">
      <c r="A214" s="18">
        <v>38288</v>
      </c>
      <c r="B214">
        <v>2.1515</v>
      </c>
      <c r="C214">
        <v>2.1986300000000001</v>
      </c>
    </row>
    <row r="215" spans="1:3">
      <c r="A215" s="18">
        <v>38289</v>
      </c>
      <c r="B215">
        <v>2.1528800000000001</v>
      </c>
      <c r="C215">
        <v>2.1945000000000001</v>
      </c>
    </row>
    <row r="216" spans="1:3">
      <c r="A216" s="18">
        <v>38292</v>
      </c>
      <c r="B216">
        <v>2.1515</v>
      </c>
      <c r="C216">
        <v>2.19313</v>
      </c>
    </row>
    <row r="217" spans="1:3">
      <c r="A217" s="18">
        <v>38293</v>
      </c>
      <c r="B217">
        <v>2.1528800000000001</v>
      </c>
      <c r="C217">
        <v>2.1986300000000001</v>
      </c>
    </row>
    <row r="218" spans="1:3">
      <c r="A218" s="18">
        <v>38294</v>
      </c>
      <c r="B218">
        <v>2.1560000000000001</v>
      </c>
      <c r="C218">
        <v>2.2066300000000001</v>
      </c>
    </row>
    <row r="219" spans="1:3">
      <c r="A219" s="18">
        <v>38295</v>
      </c>
      <c r="B219">
        <v>2.16</v>
      </c>
      <c r="C219">
        <v>2.2053099999999999</v>
      </c>
    </row>
    <row r="220" spans="1:3">
      <c r="A220" s="18">
        <v>38296</v>
      </c>
      <c r="B220">
        <v>2.1601300000000001</v>
      </c>
      <c r="C220">
        <v>2.2063799999999998</v>
      </c>
    </row>
    <row r="221" spans="1:3">
      <c r="A221" s="18">
        <v>38299</v>
      </c>
      <c r="B221">
        <v>2.17</v>
      </c>
      <c r="C221">
        <v>2.23875</v>
      </c>
    </row>
    <row r="222" spans="1:3">
      <c r="A222" s="18">
        <v>38300</v>
      </c>
      <c r="B222">
        <v>2.17</v>
      </c>
      <c r="C222">
        <v>2.2373799999999999</v>
      </c>
    </row>
    <row r="223" spans="1:3">
      <c r="A223" s="18">
        <v>38301</v>
      </c>
      <c r="B223">
        <v>2.1701299999999999</v>
      </c>
      <c r="C223">
        <v>2.2343799999999998</v>
      </c>
    </row>
    <row r="224" spans="1:3">
      <c r="A224" s="18">
        <v>38302</v>
      </c>
      <c r="B224">
        <v>2.1702499999999998</v>
      </c>
      <c r="C224">
        <v>2.2286299999999999</v>
      </c>
    </row>
    <row r="225" spans="1:3">
      <c r="A225" s="18">
        <v>38303</v>
      </c>
      <c r="B225">
        <v>2.1708799999999999</v>
      </c>
      <c r="C225">
        <v>2.2098100000000001</v>
      </c>
    </row>
    <row r="226" spans="1:3">
      <c r="A226" s="18">
        <v>38306</v>
      </c>
      <c r="B226">
        <v>2.1716299999999999</v>
      </c>
      <c r="C226">
        <v>2.2078799999999998</v>
      </c>
    </row>
    <row r="227" spans="1:3">
      <c r="A227" s="18">
        <v>38307</v>
      </c>
      <c r="B227">
        <v>2.1717499999999998</v>
      </c>
      <c r="C227">
        <v>2.2160000000000002</v>
      </c>
    </row>
    <row r="228" spans="1:3">
      <c r="A228" s="18">
        <v>38308</v>
      </c>
      <c r="B228">
        <v>2.1717499999999998</v>
      </c>
      <c r="C228">
        <v>2.2210000000000001</v>
      </c>
    </row>
    <row r="229" spans="1:3">
      <c r="A229" s="18">
        <v>38309</v>
      </c>
      <c r="B229">
        <v>2.1732499999999999</v>
      </c>
      <c r="C229">
        <v>2.2182499999999998</v>
      </c>
    </row>
    <row r="230" spans="1:3">
      <c r="A230" s="18">
        <v>38310</v>
      </c>
      <c r="B230">
        <v>2.1745000000000001</v>
      </c>
      <c r="C230">
        <v>2.2266300000000001</v>
      </c>
    </row>
    <row r="231" spans="1:3">
      <c r="A231" s="18">
        <v>38313</v>
      </c>
      <c r="B231">
        <v>2.17713</v>
      </c>
      <c r="C231">
        <v>2.2286299999999999</v>
      </c>
    </row>
    <row r="232" spans="1:3">
      <c r="A232" s="18">
        <v>38314</v>
      </c>
      <c r="B232">
        <v>2.1764999999999999</v>
      </c>
      <c r="C232">
        <v>2.22525</v>
      </c>
    </row>
    <row r="233" spans="1:3">
      <c r="A233" s="18">
        <v>38315</v>
      </c>
      <c r="B233">
        <v>2.17638</v>
      </c>
      <c r="C233">
        <v>2.22113</v>
      </c>
    </row>
    <row r="234" spans="1:3">
      <c r="A234" s="18">
        <v>38316</v>
      </c>
      <c r="B234">
        <v>2.1745000000000001</v>
      </c>
      <c r="C234">
        <v>2.21</v>
      </c>
    </row>
    <row r="235" spans="1:3">
      <c r="A235" s="18">
        <v>38317</v>
      </c>
      <c r="B235">
        <v>2.1752500000000001</v>
      </c>
      <c r="C235">
        <v>2.2061299999999999</v>
      </c>
    </row>
    <row r="236" spans="1:3">
      <c r="A236" s="18">
        <v>38320</v>
      </c>
      <c r="B236">
        <v>2.1745000000000001</v>
      </c>
      <c r="C236">
        <v>2.2061299999999999</v>
      </c>
    </row>
    <row r="237" spans="1:3">
      <c r="A237" s="18">
        <v>38321</v>
      </c>
      <c r="B237">
        <v>2.1732499999999999</v>
      </c>
      <c r="C237">
        <v>2.2075</v>
      </c>
    </row>
    <row r="238" spans="1:3">
      <c r="A238" s="18">
        <v>38322</v>
      </c>
      <c r="B238">
        <v>2.1705000000000001</v>
      </c>
      <c r="C238">
        <v>2.19875</v>
      </c>
    </row>
    <row r="239" spans="1:3">
      <c r="A239" s="18">
        <v>38323</v>
      </c>
      <c r="B239">
        <v>2.1675</v>
      </c>
      <c r="C239">
        <v>2.1929400000000001</v>
      </c>
    </row>
    <row r="240" spans="1:3">
      <c r="A240" s="18">
        <v>38324</v>
      </c>
      <c r="B240">
        <v>2.1742499999999998</v>
      </c>
      <c r="C240">
        <v>2.214</v>
      </c>
    </row>
    <row r="241" spans="1:3">
      <c r="A241" s="18">
        <v>38327</v>
      </c>
      <c r="B241">
        <v>2.1687500000000002</v>
      </c>
      <c r="C241">
        <v>2.18913</v>
      </c>
    </row>
    <row r="242" spans="1:3">
      <c r="A242" s="18">
        <v>38328</v>
      </c>
      <c r="B242">
        <v>2.1695000000000002</v>
      </c>
      <c r="C242">
        <v>2.18588</v>
      </c>
    </row>
    <row r="243" spans="1:3">
      <c r="A243" s="18">
        <v>38329</v>
      </c>
      <c r="B243">
        <v>2.1687500000000002</v>
      </c>
      <c r="C243">
        <v>2.1887500000000002</v>
      </c>
    </row>
    <row r="244" spans="1:3">
      <c r="A244" s="18">
        <v>38330</v>
      </c>
      <c r="B244">
        <v>2.1687500000000002</v>
      </c>
      <c r="C244">
        <v>2.18831</v>
      </c>
    </row>
    <row r="245" spans="1:3">
      <c r="A245" s="18">
        <v>38331</v>
      </c>
      <c r="B245">
        <v>2.1709999999999998</v>
      </c>
      <c r="C245">
        <v>2.2000000000000002</v>
      </c>
    </row>
    <row r="246" spans="1:3">
      <c r="A246" s="18">
        <v>38334</v>
      </c>
      <c r="B246">
        <v>2.1742499999999998</v>
      </c>
      <c r="C246">
        <v>2.19638</v>
      </c>
    </row>
    <row r="247" spans="1:3">
      <c r="A247" s="18">
        <v>38335</v>
      </c>
      <c r="B247">
        <v>2.1743800000000002</v>
      </c>
      <c r="C247">
        <v>2.1943800000000002</v>
      </c>
    </row>
    <row r="248" spans="1:3">
      <c r="A248" s="18">
        <v>38336</v>
      </c>
      <c r="B248">
        <v>2.1743800000000002</v>
      </c>
      <c r="C248">
        <v>2.1977500000000001</v>
      </c>
    </row>
    <row r="249" spans="1:3">
      <c r="A249" s="18">
        <v>38337</v>
      </c>
      <c r="B249">
        <v>2.1724999999999999</v>
      </c>
      <c r="C249">
        <v>2.1961900000000001</v>
      </c>
    </row>
    <row r="250" spans="1:3">
      <c r="A250" s="18">
        <v>38338</v>
      </c>
      <c r="B250">
        <v>2.17313</v>
      </c>
      <c r="C250">
        <v>2.2101299999999999</v>
      </c>
    </row>
    <row r="251" spans="1:3">
      <c r="A251" s="18">
        <v>38341</v>
      </c>
      <c r="B251">
        <v>2.1746300000000001</v>
      </c>
      <c r="C251">
        <v>2.21088</v>
      </c>
    </row>
    <row r="252" spans="1:3">
      <c r="A252" s="18">
        <v>38342</v>
      </c>
      <c r="B252">
        <v>2.1732499999999999</v>
      </c>
      <c r="C252">
        <v>2.21313</v>
      </c>
    </row>
    <row r="253" spans="1:3">
      <c r="A253" s="18">
        <v>38343</v>
      </c>
      <c r="B253">
        <v>2.1720000000000002</v>
      </c>
      <c r="C253">
        <v>2.2206899999999998</v>
      </c>
    </row>
    <row r="254" spans="1:3">
      <c r="A254" s="18">
        <v>38344</v>
      </c>
      <c r="B254">
        <v>2.1772499999999999</v>
      </c>
      <c r="C254">
        <v>2.2214999999999998</v>
      </c>
    </row>
    <row r="255" spans="1:3">
      <c r="A255" s="18">
        <v>38345</v>
      </c>
      <c r="B255">
        <v>2.1760000000000002</v>
      </c>
      <c r="C255">
        <v>2.2167500000000002</v>
      </c>
    </row>
    <row r="256" spans="1:3">
      <c r="A256" s="18">
        <v>38348</v>
      </c>
      <c r="B256">
        <v>2.1760000000000002</v>
      </c>
      <c r="C256">
        <v>2.2166299999999999</v>
      </c>
    </row>
    <row r="257" spans="1:3">
      <c r="A257" s="18">
        <v>38349</v>
      </c>
      <c r="B257">
        <v>2.1779999999999999</v>
      </c>
      <c r="C257">
        <v>2.2200000000000002</v>
      </c>
    </row>
    <row r="258" spans="1:3">
      <c r="A258" s="18">
        <v>38350</v>
      </c>
      <c r="B258">
        <v>2.17625</v>
      </c>
      <c r="C258">
        <v>2.2254999999999998</v>
      </c>
    </row>
    <row r="259" spans="1:3">
      <c r="A259" s="18">
        <v>38351</v>
      </c>
      <c r="B259">
        <v>2.1572499999999999</v>
      </c>
      <c r="C259">
        <v>2.2200000000000002</v>
      </c>
    </row>
    <row r="260" spans="1:3">
      <c r="A260" s="18">
        <v>38352</v>
      </c>
      <c r="B260">
        <v>2.1543800000000002</v>
      </c>
      <c r="C260">
        <v>2.2124999999999999</v>
      </c>
    </row>
    <row r="261" spans="1:3">
      <c r="A261" s="18">
        <v>38355</v>
      </c>
      <c r="B261">
        <v>2.153</v>
      </c>
      <c r="C261">
        <v>2.20675</v>
      </c>
    </row>
    <row r="262" spans="1:3">
      <c r="A262" s="18">
        <v>38356</v>
      </c>
      <c r="B262">
        <v>2.1481300000000001</v>
      </c>
      <c r="C262">
        <v>2.2061299999999999</v>
      </c>
    </row>
    <row r="263" spans="1:3">
      <c r="A263" s="18">
        <v>38357</v>
      </c>
      <c r="B263">
        <v>2.1468799999999999</v>
      </c>
      <c r="C263">
        <v>2.2047500000000002</v>
      </c>
    </row>
    <row r="264" spans="1:3">
      <c r="A264" s="18">
        <v>38358</v>
      </c>
      <c r="B264">
        <v>2.1487500000000002</v>
      </c>
      <c r="C264">
        <v>2.2033800000000001</v>
      </c>
    </row>
    <row r="265" spans="1:3">
      <c r="A265" s="18">
        <v>38359</v>
      </c>
      <c r="B265">
        <v>2.1463800000000002</v>
      </c>
      <c r="C265">
        <v>2.1912500000000001</v>
      </c>
    </row>
    <row r="266" spans="1:3">
      <c r="A266" s="18">
        <v>38362</v>
      </c>
      <c r="B266">
        <v>2.1444999999999999</v>
      </c>
      <c r="C266">
        <v>2.19631</v>
      </c>
    </row>
    <row r="267" spans="1:3">
      <c r="A267" s="18">
        <v>38363</v>
      </c>
      <c r="B267">
        <v>2.1444999999999999</v>
      </c>
      <c r="C267">
        <v>2.1951900000000002</v>
      </c>
    </row>
    <row r="268" spans="1:3">
      <c r="A268" s="18">
        <v>38364</v>
      </c>
      <c r="B268">
        <v>2.14438</v>
      </c>
      <c r="C268">
        <v>2.1976900000000001</v>
      </c>
    </row>
    <row r="269" spans="1:3">
      <c r="A269" s="18">
        <v>38365</v>
      </c>
      <c r="B269">
        <v>2.1448800000000001</v>
      </c>
      <c r="C269">
        <v>2.2008800000000002</v>
      </c>
    </row>
    <row r="270" spans="1:3">
      <c r="A270" s="18">
        <v>38366</v>
      </c>
      <c r="B270">
        <v>2.1429999999999998</v>
      </c>
      <c r="C270">
        <v>2.1840000000000002</v>
      </c>
    </row>
    <row r="271" spans="1:3">
      <c r="A271" s="18">
        <v>38369</v>
      </c>
      <c r="B271">
        <v>2.1435</v>
      </c>
      <c r="C271">
        <v>2.1826300000000001</v>
      </c>
    </row>
    <row r="272" spans="1:3">
      <c r="A272" s="18">
        <v>38370</v>
      </c>
      <c r="B272">
        <v>2.14425</v>
      </c>
      <c r="C272">
        <v>2.1871900000000002</v>
      </c>
    </row>
    <row r="273" spans="1:3">
      <c r="A273" s="18">
        <v>38371</v>
      </c>
      <c r="B273">
        <v>2.1435</v>
      </c>
      <c r="C273">
        <v>2.18222</v>
      </c>
    </row>
    <row r="274" spans="1:3">
      <c r="A274" s="18">
        <v>38372</v>
      </c>
      <c r="B274">
        <v>2.1429999999999998</v>
      </c>
      <c r="C274">
        <v>2.1869999999999998</v>
      </c>
    </row>
    <row r="275" spans="1:3">
      <c r="A275" s="18">
        <v>38373</v>
      </c>
      <c r="B275">
        <v>2.1435</v>
      </c>
      <c r="C275">
        <v>2.19</v>
      </c>
    </row>
    <row r="276" spans="1:3">
      <c r="A276" s="18">
        <v>38376</v>
      </c>
      <c r="B276">
        <v>2.141</v>
      </c>
      <c r="C276">
        <v>2.1817500000000001</v>
      </c>
    </row>
    <row r="277" spans="1:3">
      <c r="A277" s="18">
        <v>38377</v>
      </c>
      <c r="B277">
        <v>2.1423800000000002</v>
      </c>
      <c r="C277">
        <v>2.17998</v>
      </c>
    </row>
    <row r="278" spans="1:3">
      <c r="A278" s="18">
        <v>38378</v>
      </c>
      <c r="B278">
        <v>2.1397499999999998</v>
      </c>
      <c r="C278">
        <v>2.18059</v>
      </c>
    </row>
    <row r="279" spans="1:3">
      <c r="A279" s="18">
        <v>38379</v>
      </c>
      <c r="B279">
        <v>2.14113</v>
      </c>
      <c r="C279">
        <v>2.18763</v>
      </c>
    </row>
    <row r="280" spans="1:3">
      <c r="A280" s="18">
        <v>38380</v>
      </c>
      <c r="B280">
        <v>2.14175</v>
      </c>
      <c r="C280">
        <v>2.1846899999999998</v>
      </c>
    </row>
    <row r="281" spans="1:3">
      <c r="A281" s="18">
        <v>38383</v>
      </c>
      <c r="B281">
        <v>2.1389999999999998</v>
      </c>
      <c r="C281">
        <v>2.1791299999999998</v>
      </c>
    </row>
    <row r="282" spans="1:3">
      <c r="A282" s="18">
        <v>38384</v>
      </c>
      <c r="B282">
        <v>2.14025</v>
      </c>
      <c r="C282">
        <v>2.1793800000000001</v>
      </c>
    </row>
    <row r="283" spans="1:3">
      <c r="A283" s="18">
        <v>38385</v>
      </c>
      <c r="B283">
        <v>2.13856</v>
      </c>
      <c r="C283">
        <v>2.1780900000000001</v>
      </c>
    </row>
    <row r="284" spans="1:3">
      <c r="A284" s="18">
        <v>38386</v>
      </c>
      <c r="B284">
        <v>2.14194</v>
      </c>
      <c r="C284">
        <v>2.1906300000000001</v>
      </c>
    </row>
    <row r="285" spans="1:3">
      <c r="A285" s="18">
        <v>38387</v>
      </c>
      <c r="B285">
        <v>2.14025</v>
      </c>
      <c r="C285">
        <v>2.19</v>
      </c>
    </row>
    <row r="286" spans="1:3">
      <c r="A286" s="18">
        <v>38390</v>
      </c>
      <c r="B286">
        <v>2.1404999999999998</v>
      </c>
      <c r="C286">
        <v>2.1844999999999999</v>
      </c>
    </row>
    <row r="287" spans="1:3">
      <c r="A287" s="18">
        <v>38391</v>
      </c>
      <c r="B287">
        <v>2.1398100000000002</v>
      </c>
      <c r="C287">
        <v>2.1875</v>
      </c>
    </row>
    <row r="288" spans="1:3">
      <c r="A288" s="18">
        <v>38392</v>
      </c>
      <c r="B288">
        <v>2.1389999999999998</v>
      </c>
      <c r="C288">
        <v>2.1785600000000001</v>
      </c>
    </row>
    <row r="289" spans="1:3">
      <c r="A289" s="18">
        <v>38393</v>
      </c>
      <c r="B289">
        <v>2.1371899999999999</v>
      </c>
      <c r="C289">
        <v>2.1746599999999998</v>
      </c>
    </row>
    <row r="290" spans="1:3">
      <c r="A290" s="18">
        <v>38394</v>
      </c>
      <c r="B290">
        <v>2.1387499999999999</v>
      </c>
      <c r="C290">
        <v>2.1733099999999999</v>
      </c>
    </row>
    <row r="291" spans="1:3">
      <c r="A291" s="18">
        <v>38397</v>
      </c>
      <c r="B291">
        <v>2.1383800000000002</v>
      </c>
      <c r="C291">
        <v>2.1760000000000002</v>
      </c>
    </row>
    <row r="292" spans="1:3">
      <c r="A292" s="18">
        <v>38398</v>
      </c>
      <c r="B292">
        <v>2.1348099999999999</v>
      </c>
      <c r="C292">
        <v>2.1769400000000001</v>
      </c>
    </row>
    <row r="293" spans="1:3">
      <c r="A293" s="18">
        <v>38399</v>
      </c>
      <c r="B293">
        <v>2.1328100000000001</v>
      </c>
      <c r="C293">
        <v>2.17475</v>
      </c>
    </row>
    <row r="294" spans="1:3">
      <c r="A294" s="18">
        <v>38400</v>
      </c>
      <c r="B294">
        <v>2.1340599999999998</v>
      </c>
      <c r="C294">
        <v>2.1779999999999999</v>
      </c>
    </row>
    <row r="295" spans="1:3">
      <c r="A295" s="18">
        <v>38401</v>
      </c>
      <c r="B295">
        <v>2.13375</v>
      </c>
      <c r="C295">
        <v>2.1768100000000001</v>
      </c>
    </row>
    <row r="296" spans="1:3">
      <c r="A296" s="18">
        <v>38404</v>
      </c>
      <c r="B296">
        <v>2.13375</v>
      </c>
      <c r="C296">
        <v>2.1832500000000001</v>
      </c>
    </row>
    <row r="297" spans="1:3">
      <c r="A297" s="18">
        <v>38405</v>
      </c>
      <c r="B297">
        <v>2.13313</v>
      </c>
      <c r="C297">
        <v>2.1850000000000001</v>
      </c>
    </row>
    <row r="298" spans="1:3">
      <c r="A298" s="18">
        <v>38406</v>
      </c>
      <c r="B298">
        <v>2.1349999999999998</v>
      </c>
      <c r="C298">
        <v>2.1917499999999999</v>
      </c>
    </row>
    <row r="299" spans="1:3">
      <c r="A299" s="18">
        <v>38407</v>
      </c>
      <c r="B299">
        <v>2.1348099999999999</v>
      </c>
      <c r="C299">
        <v>2.1938800000000001</v>
      </c>
    </row>
    <row r="300" spans="1:3">
      <c r="A300" s="18">
        <v>38408</v>
      </c>
      <c r="B300">
        <v>2.1348099999999999</v>
      </c>
      <c r="C300">
        <v>2.19313</v>
      </c>
    </row>
    <row r="301" spans="1:3">
      <c r="A301" s="18">
        <v>38411</v>
      </c>
      <c r="B301">
        <v>2.13544</v>
      </c>
      <c r="C301">
        <v>2.1934399999999998</v>
      </c>
    </row>
    <row r="302" spans="1:3">
      <c r="A302" s="18">
        <v>38412</v>
      </c>
      <c r="B302">
        <v>2.1348099999999999</v>
      </c>
      <c r="C302">
        <v>2.19875</v>
      </c>
    </row>
    <row r="303" spans="1:3">
      <c r="A303" s="18">
        <v>38413</v>
      </c>
      <c r="B303">
        <v>2.1347499999999999</v>
      </c>
      <c r="C303">
        <v>2.194</v>
      </c>
    </row>
    <row r="304" spans="1:3">
      <c r="A304" s="18">
        <v>38414</v>
      </c>
      <c r="B304">
        <v>2.1334399999999998</v>
      </c>
      <c r="C304">
        <v>2.1960000000000002</v>
      </c>
    </row>
    <row r="305" spans="1:3">
      <c r="A305" s="18">
        <v>38415</v>
      </c>
      <c r="B305">
        <v>2.1320600000000001</v>
      </c>
      <c r="C305">
        <v>2.1861899999999999</v>
      </c>
    </row>
    <row r="306" spans="1:3">
      <c r="A306" s="18">
        <v>38418</v>
      </c>
      <c r="B306">
        <v>2.1325599999999998</v>
      </c>
      <c r="C306">
        <v>2.1788099999999999</v>
      </c>
    </row>
    <row r="307" spans="1:3">
      <c r="A307" s="18">
        <v>38419</v>
      </c>
      <c r="B307">
        <v>2.13456</v>
      </c>
      <c r="C307">
        <v>2.1768399999999999</v>
      </c>
    </row>
    <row r="308" spans="1:3">
      <c r="A308" s="18">
        <v>38420</v>
      </c>
      <c r="B308">
        <v>2.13375</v>
      </c>
      <c r="C308">
        <v>2.1725300000000001</v>
      </c>
    </row>
    <row r="309" spans="1:3">
      <c r="A309" s="18">
        <v>38421</v>
      </c>
      <c r="B309">
        <v>2.1334399999999998</v>
      </c>
      <c r="C309">
        <v>2.1768399999999999</v>
      </c>
    </row>
    <row r="310" spans="1:3">
      <c r="A310" s="18">
        <v>38422</v>
      </c>
      <c r="B310">
        <v>2.1334399999999998</v>
      </c>
      <c r="C310">
        <v>2.1761900000000001</v>
      </c>
    </row>
    <row r="311" spans="1:3">
      <c r="A311" s="18">
        <v>38425</v>
      </c>
      <c r="B311">
        <v>2.1343800000000002</v>
      </c>
      <c r="C311">
        <v>2.1800000000000002</v>
      </c>
    </row>
    <row r="312" spans="1:3">
      <c r="A312" s="18">
        <v>38426</v>
      </c>
      <c r="B312">
        <v>2.1340599999999998</v>
      </c>
      <c r="C312">
        <v>2.17869</v>
      </c>
    </row>
    <row r="313" spans="1:3">
      <c r="A313" s="18">
        <v>38427</v>
      </c>
      <c r="B313">
        <v>2.13313</v>
      </c>
      <c r="C313">
        <v>2.1771600000000002</v>
      </c>
    </row>
    <row r="314" spans="1:3">
      <c r="A314" s="18">
        <v>38428</v>
      </c>
      <c r="B314">
        <v>2.1373099999999998</v>
      </c>
      <c r="C314">
        <v>2.1837800000000001</v>
      </c>
    </row>
    <row r="315" spans="1:3">
      <c r="A315" s="18">
        <v>38429</v>
      </c>
      <c r="B315">
        <v>2.1334399999999998</v>
      </c>
      <c r="C315">
        <v>2.1885599999999998</v>
      </c>
    </row>
    <row r="316" spans="1:3">
      <c r="A316" s="18">
        <v>38432</v>
      </c>
      <c r="B316">
        <v>2.1347499999999999</v>
      </c>
      <c r="C316">
        <v>2.1940599999999999</v>
      </c>
    </row>
    <row r="317" spans="1:3">
      <c r="A317" s="18">
        <v>38433</v>
      </c>
      <c r="B317">
        <v>2.14</v>
      </c>
      <c r="C317">
        <v>2.2031900000000002</v>
      </c>
    </row>
    <row r="318" spans="1:3">
      <c r="A318" s="18">
        <v>38434</v>
      </c>
      <c r="B318">
        <v>2.1433800000000001</v>
      </c>
      <c r="C318">
        <v>2.2208399999999999</v>
      </c>
    </row>
    <row r="319" spans="1:3">
      <c r="A319" s="18">
        <v>38435</v>
      </c>
      <c r="B319">
        <v>2.1444399999999999</v>
      </c>
      <c r="C319">
        <v>2.2148099999999999</v>
      </c>
    </row>
    <row r="320" spans="1:3">
      <c r="A320" s="18">
        <v>38440</v>
      </c>
      <c r="B320">
        <v>2.1445599999999998</v>
      </c>
      <c r="C320">
        <v>2.2154400000000001</v>
      </c>
    </row>
    <row r="321" spans="1:3">
      <c r="A321" s="18">
        <v>38441</v>
      </c>
      <c r="B321">
        <v>2.1460599999999999</v>
      </c>
      <c r="C321">
        <v>2.2128100000000002</v>
      </c>
    </row>
    <row r="322" spans="1:3">
      <c r="A322" s="18">
        <v>38442</v>
      </c>
      <c r="B322">
        <v>2.1436299999999999</v>
      </c>
      <c r="C322">
        <v>2.2073100000000001</v>
      </c>
    </row>
    <row r="323" spans="1:3">
      <c r="A323" s="18">
        <v>38443</v>
      </c>
      <c r="B323">
        <v>2.1433800000000001</v>
      </c>
      <c r="C323">
        <v>2.1998099999999998</v>
      </c>
    </row>
    <row r="324" spans="1:3">
      <c r="A324" s="18">
        <v>38446</v>
      </c>
      <c r="B324">
        <v>2.1468099999999999</v>
      </c>
      <c r="C324">
        <v>2.1921900000000001</v>
      </c>
    </row>
    <row r="325" spans="1:3">
      <c r="A325" s="18">
        <v>38447</v>
      </c>
      <c r="B325">
        <v>2.1452499999999999</v>
      </c>
      <c r="C325">
        <v>2.1981299999999999</v>
      </c>
    </row>
    <row r="326" spans="1:3">
      <c r="A326" s="18">
        <v>38448</v>
      </c>
      <c r="B326">
        <v>2.1456300000000001</v>
      </c>
      <c r="C326">
        <v>2.1920600000000001</v>
      </c>
    </row>
    <row r="327" spans="1:3">
      <c r="A327" s="18">
        <v>38449</v>
      </c>
      <c r="B327">
        <v>2.1454399999999998</v>
      </c>
      <c r="C327">
        <v>2.1919400000000002</v>
      </c>
    </row>
    <row r="328" spans="1:3">
      <c r="A328" s="18">
        <v>38450</v>
      </c>
      <c r="B328">
        <v>2.1412499999999999</v>
      </c>
      <c r="C328">
        <v>2.1833800000000001</v>
      </c>
    </row>
    <row r="329" spans="1:3">
      <c r="A329" s="18">
        <v>38453</v>
      </c>
      <c r="B329">
        <v>2.1375000000000002</v>
      </c>
      <c r="C329">
        <v>2.1791299999999998</v>
      </c>
    </row>
    <row r="330" spans="1:3">
      <c r="A330" s="18">
        <v>38454</v>
      </c>
      <c r="B330">
        <v>2.1383800000000002</v>
      </c>
      <c r="C330">
        <v>2.17394</v>
      </c>
    </row>
    <row r="331" spans="1:3">
      <c r="A331" s="18">
        <v>38455</v>
      </c>
      <c r="B331">
        <v>2.1388099999999999</v>
      </c>
      <c r="C331">
        <v>2.1766899999999998</v>
      </c>
    </row>
    <row r="332" spans="1:3">
      <c r="A332" s="18">
        <v>38456</v>
      </c>
      <c r="B332">
        <v>2.13619</v>
      </c>
      <c r="C332">
        <v>2.1712500000000001</v>
      </c>
    </row>
    <row r="333" spans="1:3">
      <c r="A333" s="18">
        <v>38457</v>
      </c>
      <c r="B333">
        <v>2.1348099999999999</v>
      </c>
      <c r="C333">
        <v>2.1671900000000002</v>
      </c>
    </row>
    <row r="334" spans="1:3">
      <c r="A334" s="18">
        <v>38460</v>
      </c>
      <c r="B334">
        <v>2.13456</v>
      </c>
      <c r="C334">
        <v>2.1637499999999998</v>
      </c>
    </row>
    <row r="335" spans="1:3">
      <c r="A335" s="18">
        <v>38461</v>
      </c>
      <c r="B335">
        <v>2.1333099999999998</v>
      </c>
      <c r="C335">
        <v>2.1620900000000001</v>
      </c>
    </row>
    <row r="336" spans="1:3">
      <c r="A336" s="18">
        <v>38462</v>
      </c>
      <c r="B336">
        <v>2.1340599999999998</v>
      </c>
      <c r="C336">
        <v>2.1613099999999998</v>
      </c>
    </row>
    <row r="337" spans="1:3">
      <c r="A337" s="18">
        <v>38463</v>
      </c>
      <c r="B337">
        <v>2.1312500000000001</v>
      </c>
      <c r="C337">
        <v>2.1590600000000002</v>
      </c>
    </row>
    <row r="338" spans="1:3">
      <c r="A338" s="18">
        <v>38464</v>
      </c>
      <c r="B338">
        <v>2.1328800000000001</v>
      </c>
      <c r="C338">
        <v>2.16188</v>
      </c>
    </row>
    <row r="339" spans="1:3">
      <c r="A339" s="18">
        <v>38467</v>
      </c>
      <c r="B339">
        <v>2.13</v>
      </c>
      <c r="C339">
        <v>2.1566299999999998</v>
      </c>
    </row>
    <row r="340" spans="1:3">
      <c r="A340" s="18">
        <v>38468</v>
      </c>
      <c r="B340">
        <v>2.13</v>
      </c>
      <c r="C340">
        <v>2.16</v>
      </c>
    </row>
    <row r="341" spans="1:3">
      <c r="A341" s="18">
        <v>38469</v>
      </c>
      <c r="B341">
        <v>2.13</v>
      </c>
      <c r="C341">
        <v>2.1619999999999999</v>
      </c>
    </row>
    <row r="342" spans="1:3">
      <c r="A342" s="18">
        <v>38470</v>
      </c>
      <c r="B342">
        <v>2.1288100000000001</v>
      </c>
      <c r="C342">
        <v>2.15313</v>
      </c>
    </row>
    <row r="343" spans="1:3">
      <c r="A343" s="18">
        <v>38471</v>
      </c>
      <c r="B343">
        <v>2.1263800000000002</v>
      </c>
      <c r="C343">
        <v>2.1493799999999998</v>
      </c>
    </row>
    <row r="344" spans="1:3">
      <c r="A344" s="18">
        <v>38474</v>
      </c>
      <c r="B344">
        <v>2.1288800000000001</v>
      </c>
      <c r="C344">
        <v>2.1496300000000002</v>
      </c>
    </row>
    <row r="345" spans="1:3">
      <c r="A345" s="18">
        <v>38475</v>
      </c>
      <c r="B345">
        <v>2.12513</v>
      </c>
      <c r="C345">
        <v>2.1481300000000001</v>
      </c>
    </row>
    <row r="346" spans="1:3">
      <c r="A346" s="18">
        <v>38476</v>
      </c>
      <c r="B346">
        <v>2.1253799999999998</v>
      </c>
      <c r="C346">
        <v>2.14</v>
      </c>
    </row>
    <row r="347" spans="1:3">
      <c r="A347" s="18">
        <v>38477</v>
      </c>
      <c r="B347">
        <v>2.12669</v>
      </c>
      <c r="C347">
        <v>2.1438100000000002</v>
      </c>
    </row>
    <row r="348" spans="1:3">
      <c r="A348" s="18">
        <v>38478</v>
      </c>
      <c r="B348">
        <v>2.1246299999999998</v>
      </c>
      <c r="C348">
        <v>2.1373799999999998</v>
      </c>
    </row>
    <row r="349" spans="1:3">
      <c r="A349" s="18">
        <v>38481</v>
      </c>
      <c r="B349">
        <v>2.12663</v>
      </c>
      <c r="C349">
        <v>2.14513</v>
      </c>
    </row>
    <row r="350" spans="1:3">
      <c r="A350" s="18">
        <v>38482</v>
      </c>
      <c r="B350">
        <v>2.1212499999999999</v>
      </c>
      <c r="C350">
        <v>2.14425</v>
      </c>
    </row>
    <row r="351" spans="1:3">
      <c r="A351" s="18">
        <v>38483</v>
      </c>
      <c r="B351">
        <v>2.1237499999999998</v>
      </c>
      <c r="C351">
        <v>2.14</v>
      </c>
    </row>
    <row r="352" spans="1:3">
      <c r="A352" s="18">
        <v>38484</v>
      </c>
      <c r="B352">
        <v>2.12575</v>
      </c>
      <c r="C352">
        <v>2.14594</v>
      </c>
    </row>
    <row r="353" spans="1:3">
      <c r="A353" s="18">
        <v>38485</v>
      </c>
      <c r="B353">
        <v>2.1237499999999998</v>
      </c>
      <c r="C353">
        <v>2.1436299999999999</v>
      </c>
    </row>
    <row r="354" spans="1:3">
      <c r="A354" s="18">
        <v>38488</v>
      </c>
      <c r="B354">
        <v>2.1232500000000001</v>
      </c>
      <c r="C354">
        <v>2.1473100000000001</v>
      </c>
    </row>
    <row r="355" spans="1:3">
      <c r="A355" s="18">
        <v>38489</v>
      </c>
      <c r="B355">
        <v>2.1238800000000002</v>
      </c>
      <c r="C355">
        <v>2.14825</v>
      </c>
    </row>
    <row r="356" spans="1:3">
      <c r="A356" s="18">
        <v>38490</v>
      </c>
      <c r="B356">
        <v>2.1238800000000002</v>
      </c>
      <c r="C356">
        <v>2.1479400000000002</v>
      </c>
    </row>
    <row r="357" spans="1:3">
      <c r="A357" s="18">
        <v>38491</v>
      </c>
      <c r="B357">
        <v>2.1231300000000002</v>
      </c>
      <c r="C357">
        <v>2.1496300000000002</v>
      </c>
    </row>
    <row r="358" spans="1:3">
      <c r="A358" s="18">
        <v>38492</v>
      </c>
      <c r="B358">
        <v>2.1238800000000002</v>
      </c>
      <c r="C358">
        <v>2.1492499999999999</v>
      </c>
    </row>
    <row r="359" spans="1:3">
      <c r="A359" s="18">
        <v>38495</v>
      </c>
      <c r="B359">
        <v>2.1260599999999998</v>
      </c>
      <c r="C359">
        <v>2.1526900000000002</v>
      </c>
    </row>
    <row r="360" spans="1:3">
      <c r="A360" s="18">
        <v>38496</v>
      </c>
      <c r="B360">
        <v>2.12669</v>
      </c>
      <c r="C360">
        <v>2.1493799999999998</v>
      </c>
    </row>
    <row r="361" spans="1:3">
      <c r="A361" s="18">
        <v>38497</v>
      </c>
      <c r="B361">
        <v>2.12656</v>
      </c>
      <c r="C361">
        <v>2.14581</v>
      </c>
    </row>
    <row r="362" spans="1:3">
      <c r="A362" s="18">
        <v>38498</v>
      </c>
      <c r="B362">
        <v>2.1277499999999998</v>
      </c>
      <c r="C362">
        <v>2.14</v>
      </c>
    </row>
    <row r="363" spans="1:3">
      <c r="A363" s="18">
        <v>38499</v>
      </c>
      <c r="B363">
        <v>2.1253099999999998</v>
      </c>
      <c r="C363">
        <v>2.14</v>
      </c>
    </row>
    <row r="364" spans="1:3">
      <c r="A364" s="18">
        <v>38502</v>
      </c>
      <c r="B364">
        <v>2.1268799999999999</v>
      </c>
      <c r="C364">
        <v>2.14</v>
      </c>
    </row>
    <row r="365" spans="1:3">
      <c r="A365" s="18">
        <v>38503</v>
      </c>
      <c r="B365">
        <v>2.1280600000000001</v>
      </c>
      <c r="C365">
        <v>2.14</v>
      </c>
    </row>
    <row r="366" spans="1:3">
      <c r="A366" s="18">
        <v>38504</v>
      </c>
      <c r="B366">
        <v>2.12344</v>
      </c>
      <c r="C366">
        <v>2.1286900000000002</v>
      </c>
    </row>
    <row r="367" spans="1:3">
      <c r="A367" s="18">
        <v>38505</v>
      </c>
      <c r="B367">
        <v>2.117</v>
      </c>
      <c r="C367">
        <v>2.11775</v>
      </c>
    </row>
    <row r="368" spans="1:3">
      <c r="A368" s="18">
        <v>38506</v>
      </c>
      <c r="B368">
        <v>2.1161300000000001</v>
      </c>
      <c r="C368">
        <v>2.1201300000000001</v>
      </c>
    </row>
    <row r="369" spans="1:3">
      <c r="A369" s="18">
        <v>38509</v>
      </c>
      <c r="B369">
        <v>2.1160600000000001</v>
      </c>
      <c r="C369">
        <v>2.1183800000000002</v>
      </c>
    </row>
    <row r="370" spans="1:3">
      <c r="A370" s="18">
        <v>38510</v>
      </c>
      <c r="B370">
        <v>2.11538</v>
      </c>
      <c r="C370">
        <v>2.11713</v>
      </c>
    </row>
    <row r="371" spans="1:3">
      <c r="A371" s="18">
        <v>38511</v>
      </c>
      <c r="B371">
        <v>2.1128800000000001</v>
      </c>
      <c r="C371">
        <v>2.1083799999999999</v>
      </c>
    </row>
    <row r="372" spans="1:3">
      <c r="A372" s="18">
        <v>38512</v>
      </c>
      <c r="B372">
        <v>2.1119400000000002</v>
      </c>
      <c r="C372">
        <v>2.1096300000000001</v>
      </c>
    </row>
    <row r="373" spans="1:3">
      <c r="A373" s="18">
        <v>38513</v>
      </c>
      <c r="B373">
        <v>2.1151900000000001</v>
      </c>
      <c r="C373">
        <v>2.1094400000000002</v>
      </c>
    </row>
    <row r="374" spans="1:3">
      <c r="A374" s="18">
        <v>38516</v>
      </c>
      <c r="B374">
        <v>2.1150000000000002</v>
      </c>
      <c r="C374">
        <v>2.109</v>
      </c>
    </row>
    <row r="375" spans="1:3">
      <c r="A375" s="18">
        <v>38517</v>
      </c>
      <c r="B375">
        <v>2.11313</v>
      </c>
      <c r="C375">
        <v>2.1127500000000001</v>
      </c>
    </row>
    <row r="376" spans="1:3">
      <c r="A376" s="18">
        <v>38518</v>
      </c>
      <c r="B376">
        <v>2.11375</v>
      </c>
      <c r="C376">
        <v>2.11313</v>
      </c>
    </row>
    <row r="377" spans="1:3">
      <c r="A377" s="18">
        <v>38519</v>
      </c>
      <c r="B377">
        <v>2.1145</v>
      </c>
      <c r="C377">
        <v>2.1231300000000002</v>
      </c>
    </row>
    <row r="378" spans="1:3">
      <c r="A378" s="18">
        <v>38520</v>
      </c>
      <c r="B378">
        <v>2.1141899999999998</v>
      </c>
      <c r="C378">
        <v>2.1246299999999998</v>
      </c>
    </row>
    <row r="379" spans="1:3">
      <c r="A379" s="18">
        <v>38523</v>
      </c>
      <c r="B379">
        <v>2.117</v>
      </c>
      <c r="C379">
        <v>2.1208800000000001</v>
      </c>
    </row>
    <row r="380" spans="1:3">
      <c r="A380" s="18">
        <v>38524</v>
      </c>
      <c r="B380">
        <v>2.11</v>
      </c>
      <c r="C380">
        <v>2.10025</v>
      </c>
    </row>
    <row r="381" spans="1:3">
      <c r="A381" s="18">
        <v>38525</v>
      </c>
      <c r="B381">
        <v>2.1036299999999999</v>
      </c>
      <c r="C381">
        <v>2.0825</v>
      </c>
    </row>
    <row r="382" spans="1:3">
      <c r="A382" s="18">
        <v>38526</v>
      </c>
      <c r="B382">
        <v>2.1030000000000002</v>
      </c>
      <c r="C382">
        <v>2.0848800000000001</v>
      </c>
    </row>
    <row r="383" spans="1:3">
      <c r="A383" s="18">
        <v>38527</v>
      </c>
      <c r="B383">
        <v>2.1036299999999999</v>
      </c>
      <c r="C383">
        <v>2.0879400000000001</v>
      </c>
    </row>
    <row r="384" spans="1:3">
      <c r="A384" s="18">
        <v>38530</v>
      </c>
      <c r="B384">
        <v>2.1048800000000001</v>
      </c>
      <c r="C384">
        <v>2.0959400000000001</v>
      </c>
    </row>
    <row r="385" spans="1:3">
      <c r="A385" s="18">
        <v>38531</v>
      </c>
      <c r="B385">
        <v>2.1031300000000002</v>
      </c>
      <c r="C385">
        <v>2.0935000000000001</v>
      </c>
    </row>
    <row r="386" spans="1:3">
      <c r="A386" s="18">
        <v>38532</v>
      </c>
      <c r="B386">
        <v>2.1076299999999999</v>
      </c>
      <c r="C386">
        <v>2.10025</v>
      </c>
    </row>
    <row r="387" spans="1:3">
      <c r="A387" s="18">
        <v>38533</v>
      </c>
      <c r="B387">
        <v>2.1059999999999999</v>
      </c>
      <c r="C387">
        <v>2.1</v>
      </c>
    </row>
    <row r="388" spans="1:3">
      <c r="A388" s="18">
        <v>38534</v>
      </c>
      <c r="B388">
        <v>2.11</v>
      </c>
      <c r="C388">
        <v>2.1020599999999998</v>
      </c>
    </row>
    <row r="389" spans="1:3">
      <c r="A389" s="18">
        <v>38537</v>
      </c>
      <c r="B389">
        <v>2.1120000000000001</v>
      </c>
      <c r="C389">
        <v>2.1187499999999999</v>
      </c>
    </row>
    <row r="390" spans="1:3">
      <c r="A390" s="18">
        <v>38538</v>
      </c>
      <c r="B390">
        <v>2.1187499999999999</v>
      </c>
      <c r="C390">
        <v>2.1293799999999998</v>
      </c>
    </row>
    <row r="391" spans="1:3">
      <c r="A391" s="18">
        <v>38539</v>
      </c>
      <c r="B391">
        <v>2.1156299999999999</v>
      </c>
      <c r="C391">
        <v>2.1255000000000002</v>
      </c>
    </row>
    <row r="392" spans="1:3">
      <c r="A392" s="18">
        <v>38540</v>
      </c>
      <c r="B392">
        <v>2.11286</v>
      </c>
      <c r="C392">
        <v>2.09714</v>
      </c>
    </row>
    <row r="393" spans="1:3">
      <c r="A393" s="18">
        <v>38541</v>
      </c>
      <c r="B393">
        <v>2.113</v>
      </c>
      <c r="C393">
        <v>2.1188099999999999</v>
      </c>
    </row>
    <row r="394" spans="1:3">
      <c r="A394" s="18">
        <v>38544</v>
      </c>
      <c r="B394">
        <v>2.1156299999999999</v>
      </c>
      <c r="C394">
        <v>2.1251899999999999</v>
      </c>
    </row>
    <row r="395" spans="1:3">
      <c r="A395" s="18">
        <v>38545</v>
      </c>
      <c r="B395">
        <v>2.1196299999999999</v>
      </c>
      <c r="C395">
        <v>2.1319400000000002</v>
      </c>
    </row>
    <row r="396" spans="1:3">
      <c r="A396" s="18">
        <v>38546</v>
      </c>
      <c r="B396">
        <v>2.12</v>
      </c>
      <c r="C396">
        <v>2.1385800000000001</v>
      </c>
    </row>
    <row r="397" spans="1:3">
      <c r="A397" s="18">
        <v>38547</v>
      </c>
      <c r="B397">
        <v>2.12</v>
      </c>
      <c r="C397">
        <v>2.14</v>
      </c>
    </row>
    <row r="398" spans="1:3">
      <c r="A398" s="18">
        <v>38548</v>
      </c>
      <c r="B398">
        <v>2.1208800000000001</v>
      </c>
      <c r="C398">
        <v>2.1431300000000002</v>
      </c>
    </row>
    <row r="399" spans="1:3">
      <c r="A399" s="18">
        <v>38551</v>
      </c>
      <c r="B399">
        <v>2.1241300000000001</v>
      </c>
      <c r="C399">
        <v>2.1427499999999999</v>
      </c>
    </row>
    <row r="400" spans="1:3">
      <c r="A400" s="18">
        <v>38552</v>
      </c>
      <c r="B400">
        <v>2.1272500000000001</v>
      </c>
      <c r="C400">
        <v>2.1461299999999999</v>
      </c>
    </row>
    <row r="401" spans="1:3">
      <c r="A401" s="18">
        <v>38553</v>
      </c>
      <c r="B401">
        <v>2.12738</v>
      </c>
      <c r="C401">
        <v>2.1455000000000002</v>
      </c>
    </row>
    <row r="402" spans="1:3">
      <c r="A402" s="18">
        <v>38554</v>
      </c>
      <c r="B402">
        <v>2.1253799999999998</v>
      </c>
      <c r="C402">
        <v>2.14256</v>
      </c>
    </row>
    <row r="403" spans="1:3">
      <c r="A403" s="18">
        <v>38555</v>
      </c>
      <c r="B403">
        <v>2.1267499999999999</v>
      </c>
      <c r="C403">
        <v>2.1408800000000001</v>
      </c>
    </row>
    <row r="404" spans="1:3">
      <c r="A404" s="18">
        <v>38558</v>
      </c>
      <c r="B404">
        <v>2.12425</v>
      </c>
      <c r="C404">
        <v>2.1422500000000002</v>
      </c>
    </row>
    <row r="405" spans="1:3">
      <c r="A405" s="18">
        <v>38559</v>
      </c>
      <c r="B405">
        <v>2.12738</v>
      </c>
      <c r="C405">
        <v>2.1416300000000001</v>
      </c>
    </row>
    <row r="406" spans="1:3">
      <c r="A406" s="18">
        <v>38560</v>
      </c>
      <c r="B406">
        <v>2.1269999999999998</v>
      </c>
      <c r="C406">
        <v>2.1448800000000001</v>
      </c>
    </row>
    <row r="407" spans="1:3">
      <c r="A407" s="18">
        <v>38561</v>
      </c>
      <c r="B407">
        <v>2.1281300000000001</v>
      </c>
      <c r="C407">
        <v>2.1459999999999999</v>
      </c>
    </row>
    <row r="408" spans="1:3">
      <c r="A408" s="18">
        <v>38562</v>
      </c>
      <c r="B408">
        <v>2.1268799999999999</v>
      </c>
      <c r="C408">
        <v>2.1488800000000001</v>
      </c>
    </row>
    <row r="409" spans="1:3">
      <c r="A409" s="18">
        <v>38565</v>
      </c>
      <c r="B409">
        <v>2.1288800000000001</v>
      </c>
      <c r="C409">
        <v>2.1588799999999999</v>
      </c>
    </row>
    <row r="410" spans="1:3">
      <c r="A410" s="18">
        <v>38566</v>
      </c>
      <c r="B410">
        <v>2.13</v>
      </c>
      <c r="C410">
        <v>2.1598799999999998</v>
      </c>
    </row>
    <row r="411" spans="1:3">
      <c r="A411" s="18">
        <v>38567</v>
      </c>
      <c r="B411">
        <v>2.1307499999999999</v>
      </c>
      <c r="C411">
        <v>2.1607500000000002</v>
      </c>
    </row>
    <row r="412" spans="1:3">
      <c r="A412" s="18">
        <v>38568</v>
      </c>
      <c r="B412">
        <v>2.1301299999999999</v>
      </c>
      <c r="C412">
        <v>2.1626300000000001</v>
      </c>
    </row>
    <row r="413" spans="1:3">
      <c r="A413" s="18">
        <v>38569</v>
      </c>
      <c r="B413">
        <v>2.1308799999999999</v>
      </c>
      <c r="C413">
        <v>2.16275</v>
      </c>
    </row>
    <row r="414" spans="1:3">
      <c r="A414" s="18">
        <v>38572</v>
      </c>
      <c r="B414">
        <v>2.1328800000000001</v>
      </c>
      <c r="C414">
        <v>2.1656300000000002</v>
      </c>
    </row>
    <row r="415" spans="1:3">
      <c r="A415" s="18">
        <v>38573</v>
      </c>
      <c r="B415">
        <v>2.1348799999999999</v>
      </c>
      <c r="C415">
        <v>2.1733799999999999</v>
      </c>
    </row>
    <row r="416" spans="1:3">
      <c r="A416" s="18">
        <v>38574</v>
      </c>
      <c r="B416">
        <v>2.1348799999999999</v>
      </c>
      <c r="C416">
        <v>2.1680000000000001</v>
      </c>
    </row>
    <row r="417" spans="1:3">
      <c r="A417" s="18">
        <v>38575</v>
      </c>
      <c r="B417">
        <v>2.1342500000000002</v>
      </c>
      <c r="C417">
        <v>2.1678799999999998</v>
      </c>
    </row>
    <row r="418" spans="1:3">
      <c r="A418" s="18">
        <v>38576</v>
      </c>
      <c r="B418">
        <v>2.1348799999999999</v>
      </c>
      <c r="C418">
        <v>2.1638799999999998</v>
      </c>
    </row>
    <row r="419" spans="1:3">
      <c r="A419" s="18">
        <v>38579</v>
      </c>
      <c r="B419">
        <v>2.1343800000000002</v>
      </c>
      <c r="C419">
        <v>2.1625000000000001</v>
      </c>
    </row>
    <row r="420" spans="1:3">
      <c r="A420" s="18">
        <v>38580</v>
      </c>
      <c r="B420">
        <v>2.13625</v>
      </c>
      <c r="C420">
        <v>2.1619999999999999</v>
      </c>
    </row>
    <row r="421" spans="1:3">
      <c r="A421" s="18">
        <v>38581</v>
      </c>
      <c r="B421">
        <v>2.1336300000000001</v>
      </c>
      <c r="C421">
        <v>2.1582499999999998</v>
      </c>
    </row>
    <row r="422" spans="1:3">
      <c r="A422" s="18">
        <v>38582</v>
      </c>
      <c r="B422">
        <v>2.1311300000000002</v>
      </c>
      <c r="C422">
        <v>2.1557499999999998</v>
      </c>
    </row>
    <row r="423" spans="1:3">
      <c r="A423" s="18">
        <v>38583</v>
      </c>
      <c r="B423">
        <v>2.1321300000000001</v>
      </c>
      <c r="C423">
        <v>2.1541299999999999</v>
      </c>
    </row>
    <row r="424" spans="1:3">
      <c r="A424" s="18">
        <v>38586</v>
      </c>
      <c r="B424">
        <v>2.1308799999999999</v>
      </c>
      <c r="C424">
        <v>2.1548799999999999</v>
      </c>
    </row>
    <row r="425" spans="1:3">
      <c r="A425" s="18">
        <v>38587</v>
      </c>
      <c r="B425">
        <v>2.1316299999999999</v>
      </c>
      <c r="C425">
        <v>2.1539999999999999</v>
      </c>
    </row>
    <row r="426" spans="1:3">
      <c r="A426" s="18">
        <v>38588</v>
      </c>
      <c r="B426">
        <v>2.1321300000000001</v>
      </c>
      <c r="C426">
        <v>2.1597499999999998</v>
      </c>
    </row>
    <row r="427" spans="1:3">
      <c r="A427" s="18">
        <v>38589</v>
      </c>
      <c r="B427">
        <v>2.1316299999999999</v>
      </c>
      <c r="C427">
        <v>2.1587499999999999</v>
      </c>
    </row>
    <row r="428" spans="1:3">
      <c r="A428" s="18">
        <v>38590</v>
      </c>
      <c r="B428">
        <v>2.1315</v>
      </c>
      <c r="C428">
        <v>2.157</v>
      </c>
    </row>
    <row r="429" spans="1:3">
      <c r="A429" s="18">
        <v>38593</v>
      </c>
      <c r="B429">
        <v>2.13225</v>
      </c>
      <c r="C429">
        <v>2.1591300000000002</v>
      </c>
    </row>
    <row r="430" spans="1:3">
      <c r="A430" s="18">
        <v>38594</v>
      </c>
      <c r="B430">
        <v>2.1347499999999999</v>
      </c>
      <c r="C430">
        <v>2.1625000000000001</v>
      </c>
    </row>
    <row r="431" spans="1:3">
      <c r="A431" s="18">
        <v>38595</v>
      </c>
      <c r="B431">
        <v>2.1317499999999998</v>
      </c>
      <c r="C431">
        <v>2.1557499999999998</v>
      </c>
    </row>
    <row r="432" spans="1:3">
      <c r="A432" s="18">
        <v>38596</v>
      </c>
      <c r="B432">
        <v>2.1328800000000001</v>
      </c>
      <c r="C432">
        <v>2.1518799999999998</v>
      </c>
    </row>
    <row r="433" spans="1:3">
      <c r="A433" s="18">
        <v>38597</v>
      </c>
      <c r="B433">
        <v>2.13</v>
      </c>
      <c r="C433">
        <v>2.1408800000000001</v>
      </c>
    </row>
    <row r="434" spans="1:3">
      <c r="A434" s="18">
        <v>38600</v>
      </c>
      <c r="B434">
        <v>2.12825</v>
      </c>
      <c r="C434">
        <v>2.1390600000000002</v>
      </c>
    </row>
    <row r="435" spans="1:3">
      <c r="A435" s="18">
        <v>38601</v>
      </c>
      <c r="B435">
        <v>2.13</v>
      </c>
      <c r="C435">
        <v>2.1433800000000001</v>
      </c>
    </row>
    <row r="436" spans="1:3">
      <c r="A436" s="18">
        <v>38602</v>
      </c>
      <c r="B436">
        <v>2.13225</v>
      </c>
      <c r="C436">
        <v>2.1478799999999998</v>
      </c>
    </row>
    <row r="437" spans="1:3">
      <c r="A437" s="18">
        <v>38603</v>
      </c>
      <c r="B437">
        <v>2.1323799999999999</v>
      </c>
      <c r="C437">
        <v>2.1521300000000001</v>
      </c>
    </row>
    <row r="438" spans="1:3">
      <c r="A438" s="18">
        <v>38604</v>
      </c>
      <c r="B438">
        <v>2.1336300000000001</v>
      </c>
      <c r="C438">
        <v>2.1520000000000001</v>
      </c>
    </row>
    <row r="439" spans="1:3">
      <c r="A439" s="18">
        <v>38607</v>
      </c>
      <c r="B439">
        <v>2.1323799999999999</v>
      </c>
      <c r="C439">
        <v>2.16025</v>
      </c>
    </row>
    <row r="440" spans="1:3">
      <c r="A440" s="18">
        <v>38608</v>
      </c>
      <c r="B440">
        <v>2.1363799999999999</v>
      </c>
      <c r="C440">
        <v>2.1653799999999999</v>
      </c>
    </row>
    <row r="441" spans="1:3">
      <c r="A441" s="18">
        <v>38609</v>
      </c>
      <c r="B441">
        <v>2.1355</v>
      </c>
      <c r="C441">
        <v>2.1652499999999999</v>
      </c>
    </row>
    <row r="442" spans="1:3">
      <c r="A442" s="18">
        <v>38610</v>
      </c>
      <c r="B442">
        <v>2.1375000000000002</v>
      </c>
      <c r="C442">
        <v>2.17075</v>
      </c>
    </row>
    <row r="443" spans="1:3">
      <c r="A443" s="18">
        <v>38611</v>
      </c>
      <c r="B443">
        <v>2.1363799999999999</v>
      </c>
      <c r="C443">
        <v>2.1716299999999999</v>
      </c>
    </row>
    <row r="444" spans="1:3">
      <c r="A444" s="18">
        <v>38614</v>
      </c>
      <c r="B444">
        <v>2.137</v>
      </c>
      <c r="C444">
        <v>2.17</v>
      </c>
    </row>
    <row r="445" spans="1:3">
      <c r="A445" s="18">
        <v>38615</v>
      </c>
      <c r="B445">
        <v>2.1345000000000001</v>
      </c>
      <c r="C445">
        <v>2.1644999999999999</v>
      </c>
    </row>
    <row r="446" spans="1:3">
      <c r="A446" s="18">
        <v>38616</v>
      </c>
      <c r="B446">
        <v>2.1357499999999998</v>
      </c>
      <c r="C446">
        <v>2.1652499999999999</v>
      </c>
    </row>
    <row r="447" spans="1:3">
      <c r="A447" s="18">
        <v>38617</v>
      </c>
      <c r="B447">
        <v>2.1356299999999999</v>
      </c>
      <c r="C447">
        <v>2.1640000000000001</v>
      </c>
    </row>
    <row r="448" spans="1:3">
      <c r="A448" s="18">
        <v>38618</v>
      </c>
      <c r="B448">
        <v>2.137</v>
      </c>
      <c r="C448">
        <v>2.16513</v>
      </c>
    </row>
    <row r="449" spans="1:3">
      <c r="A449" s="18">
        <v>38621</v>
      </c>
      <c r="B449">
        <v>2.1401300000000001</v>
      </c>
      <c r="C449">
        <v>2.1788099999999999</v>
      </c>
    </row>
    <row r="450" spans="1:3">
      <c r="A450" s="18">
        <v>38622</v>
      </c>
      <c r="B450">
        <v>2.1448800000000001</v>
      </c>
      <c r="C450">
        <v>2.1835</v>
      </c>
    </row>
    <row r="451" spans="1:3">
      <c r="A451" s="18">
        <v>38623</v>
      </c>
      <c r="B451">
        <v>2.1488800000000001</v>
      </c>
      <c r="C451">
        <v>2.1918799999999998</v>
      </c>
    </row>
    <row r="452" spans="1:3">
      <c r="A452" s="18">
        <v>38624</v>
      </c>
      <c r="B452">
        <v>2.17</v>
      </c>
      <c r="C452">
        <v>2.1993800000000001</v>
      </c>
    </row>
    <row r="453" spans="1:3">
      <c r="A453" s="18">
        <v>38625</v>
      </c>
      <c r="B453">
        <v>2.17388</v>
      </c>
      <c r="C453">
        <v>2.2080000000000002</v>
      </c>
    </row>
    <row r="454" spans="1:3">
      <c r="A454" s="18">
        <v>38628</v>
      </c>
      <c r="B454">
        <v>2.1753800000000001</v>
      </c>
      <c r="C454">
        <v>2.2141899999999999</v>
      </c>
    </row>
    <row r="455" spans="1:3">
      <c r="A455" s="18">
        <v>38629</v>
      </c>
      <c r="B455">
        <v>2.1776300000000002</v>
      </c>
      <c r="C455">
        <v>2.2186300000000001</v>
      </c>
    </row>
    <row r="456" spans="1:3">
      <c r="A456" s="18">
        <v>38630</v>
      </c>
      <c r="B456">
        <v>2.181</v>
      </c>
      <c r="C456">
        <v>2.2192500000000002</v>
      </c>
    </row>
    <row r="457" spans="1:3">
      <c r="A457" s="18">
        <v>38631</v>
      </c>
      <c r="B457">
        <v>2.18038</v>
      </c>
      <c r="C457">
        <v>2.2206299999999999</v>
      </c>
    </row>
    <row r="458" spans="1:3">
      <c r="A458" s="18">
        <v>38632</v>
      </c>
      <c r="B458">
        <v>2.1927500000000002</v>
      </c>
      <c r="C458">
        <v>2.2562500000000001</v>
      </c>
    </row>
    <row r="459" spans="1:3">
      <c r="A459" s="18">
        <v>38635</v>
      </c>
      <c r="B459">
        <v>2.1913800000000001</v>
      </c>
      <c r="C459">
        <v>2.2519999999999998</v>
      </c>
    </row>
    <row r="460" spans="1:3">
      <c r="A460" s="18">
        <v>38636</v>
      </c>
      <c r="B460">
        <v>2.1915</v>
      </c>
      <c r="C460">
        <v>2.2599999999999998</v>
      </c>
    </row>
    <row r="461" spans="1:3">
      <c r="A461" s="18">
        <v>38637</v>
      </c>
      <c r="B461">
        <v>2.1840000000000002</v>
      </c>
      <c r="C461">
        <v>2.2526299999999999</v>
      </c>
    </row>
    <row r="462" spans="1:3">
      <c r="A462" s="18">
        <v>38638</v>
      </c>
      <c r="B462">
        <v>2.1812499999999999</v>
      </c>
      <c r="C462">
        <v>2.2503799999999998</v>
      </c>
    </row>
    <row r="463" spans="1:3">
      <c r="A463" s="18">
        <v>38639</v>
      </c>
      <c r="B463">
        <v>2.1800000000000002</v>
      </c>
      <c r="C463">
        <v>2.2486299999999999</v>
      </c>
    </row>
    <row r="464" spans="1:3">
      <c r="A464" s="18">
        <v>38642</v>
      </c>
      <c r="B464">
        <v>2.1833800000000001</v>
      </c>
      <c r="C464">
        <v>2.26363</v>
      </c>
    </row>
    <row r="465" spans="1:3">
      <c r="A465" s="18">
        <v>38643</v>
      </c>
      <c r="B465">
        <v>2.1868799999999999</v>
      </c>
      <c r="C465">
        <v>2.2751299999999999</v>
      </c>
    </row>
    <row r="466" spans="1:3">
      <c r="A466" s="18">
        <v>38644</v>
      </c>
      <c r="B466">
        <v>2.1859999999999999</v>
      </c>
      <c r="C466">
        <v>2.2725</v>
      </c>
    </row>
    <row r="467" spans="1:3">
      <c r="A467" s="18">
        <v>38645</v>
      </c>
      <c r="B467">
        <v>2.1833800000000001</v>
      </c>
      <c r="C467">
        <v>2.2654999999999998</v>
      </c>
    </row>
    <row r="468" spans="1:3">
      <c r="A468" s="18">
        <v>38646</v>
      </c>
      <c r="B468">
        <v>2.1857500000000001</v>
      </c>
      <c r="C468">
        <v>2.2755000000000001</v>
      </c>
    </row>
    <row r="469" spans="1:3">
      <c r="A469" s="18">
        <v>38649</v>
      </c>
      <c r="B469">
        <v>2.1837499999999999</v>
      </c>
      <c r="C469">
        <v>2.27088</v>
      </c>
    </row>
    <row r="470" spans="1:3">
      <c r="A470" s="18">
        <v>38650</v>
      </c>
      <c r="B470">
        <v>2.18513</v>
      </c>
      <c r="C470">
        <v>2.2799999999999998</v>
      </c>
    </row>
    <row r="471" spans="1:3">
      <c r="A471" s="18">
        <v>38651</v>
      </c>
      <c r="B471">
        <v>2.2098800000000001</v>
      </c>
      <c r="C471">
        <v>2.3199999999999998</v>
      </c>
    </row>
    <row r="472" spans="1:3">
      <c r="A472" s="18">
        <v>38652</v>
      </c>
      <c r="B472">
        <v>2.2406299999999999</v>
      </c>
      <c r="C472">
        <v>2.33813</v>
      </c>
    </row>
    <row r="473" spans="1:3">
      <c r="A473" s="18">
        <v>38653</v>
      </c>
      <c r="B473">
        <v>2.2555000000000001</v>
      </c>
      <c r="C473">
        <v>2.3716300000000001</v>
      </c>
    </row>
    <row r="474" spans="1:3">
      <c r="A474" s="18">
        <v>38656</v>
      </c>
      <c r="B474">
        <v>2.26688</v>
      </c>
      <c r="C474">
        <v>2.38</v>
      </c>
    </row>
    <row r="475" spans="1:3">
      <c r="A475" s="18">
        <v>38657</v>
      </c>
      <c r="B475">
        <v>2.26613</v>
      </c>
      <c r="C475">
        <v>2.38063</v>
      </c>
    </row>
    <row r="476" spans="1:3">
      <c r="A476" s="18">
        <v>38658</v>
      </c>
      <c r="B476">
        <v>2.2648799999999998</v>
      </c>
      <c r="C476">
        <v>2.3883800000000002</v>
      </c>
    </row>
    <row r="477" spans="1:3">
      <c r="A477" s="18">
        <v>38659</v>
      </c>
      <c r="B477">
        <v>2.2753800000000002</v>
      </c>
      <c r="C477">
        <v>2.41275</v>
      </c>
    </row>
    <row r="478" spans="1:3">
      <c r="A478" s="18">
        <v>38660</v>
      </c>
      <c r="B478">
        <v>2.2662499999999999</v>
      </c>
      <c r="C478">
        <v>2.40713</v>
      </c>
    </row>
    <row r="479" spans="1:3">
      <c r="A479" s="18">
        <v>38663</v>
      </c>
      <c r="B479">
        <v>2.27738</v>
      </c>
      <c r="C479">
        <v>2.4369999999999998</v>
      </c>
    </row>
    <row r="480" spans="1:3">
      <c r="A480" s="18">
        <v>38664</v>
      </c>
      <c r="B480">
        <v>2.3062499999999999</v>
      </c>
      <c r="C480">
        <v>2.4708800000000002</v>
      </c>
    </row>
    <row r="481" spans="1:3">
      <c r="A481" s="18">
        <v>38665</v>
      </c>
      <c r="B481">
        <v>2.3087499999999999</v>
      </c>
      <c r="C481">
        <v>2.4506299999999999</v>
      </c>
    </row>
    <row r="482" spans="1:3">
      <c r="A482" s="18">
        <v>38666</v>
      </c>
      <c r="B482">
        <v>2.3226300000000002</v>
      </c>
      <c r="C482">
        <v>2.4802499999999998</v>
      </c>
    </row>
    <row r="483" spans="1:3">
      <c r="A483" s="18">
        <v>38667</v>
      </c>
      <c r="B483">
        <v>2.31813</v>
      </c>
      <c r="C483">
        <v>2.4757500000000001</v>
      </c>
    </row>
    <row r="484" spans="1:3">
      <c r="A484" s="18">
        <v>38670</v>
      </c>
      <c r="B484">
        <v>2.3222499999999999</v>
      </c>
      <c r="C484">
        <v>2.4726300000000001</v>
      </c>
    </row>
    <row r="485" spans="1:3">
      <c r="A485" s="18">
        <v>38671</v>
      </c>
      <c r="B485">
        <v>2.35188</v>
      </c>
      <c r="C485">
        <v>2.504</v>
      </c>
    </row>
    <row r="486" spans="1:3">
      <c r="A486" s="18">
        <v>38672</v>
      </c>
      <c r="B486">
        <v>2.35</v>
      </c>
      <c r="C486">
        <v>2.4946299999999999</v>
      </c>
    </row>
    <row r="487" spans="1:3">
      <c r="A487" s="18">
        <v>38673</v>
      </c>
      <c r="B487">
        <v>2.35</v>
      </c>
      <c r="C487">
        <v>2.4911300000000001</v>
      </c>
    </row>
    <row r="488" spans="1:3">
      <c r="A488" s="18">
        <v>38674</v>
      </c>
      <c r="B488">
        <v>2.3534999999999999</v>
      </c>
      <c r="C488">
        <v>2.5045000000000002</v>
      </c>
    </row>
    <row r="489" spans="1:3">
      <c r="A489" s="18">
        <v>38677</v>
      </c>
      <c r="B489">
        <v>2.4418799999999998</v>
      </c>
      <c r="C489">
        <v>2.585</v>
      </c>
    </row>
    <row r="490" spans="1:3">
      <c r="A490" s="18">
        <v>38678</v>
      </c>
      <c r="B490">
        <v>2.4390000000000001</v>
      </c>
      <c r="C490">
        <v>2.5726300000000002</v>
      </c>
    </row>
    <row r="491" spans="1:3">
      <c r="A491" s="18">
        <v>38679</v>
      </c>
      <c r="B491">
        <v>2.4434999999999998</v>
      </c>
      <c r="C491">
        <v>2.57463</v>
      </c>
    </row>
    <row r="492" spans="1:3">
      <c r="A492" s="18">
        <v>38680</v>
      </c>
      <c r="B492">
        <v>2.4481299999999999</v>
      </c>
      <c r="C492">
        <v>2.5742500000000001</v>
      </c>
    </row>
    <row r="493" spans="1:3">
      <c r="A493" s="18">
        <v>38681</v>
      </c>
      <c r="B493">
        <v>2.4506299999999999</v>
      </c>
      <c r="C493">
        <v>2.5656300000000001</v>
      </c>
    </row>
    <row r="494" spans="1:3">
      <c r="A494" s="18">
        <v>38684</v>
      </c>
      <c r="B494">
        <v>2.4626299999999999</v>
      </c>
      <c r="C494">
        <v>2.5847500000000001</v>
      </c>
    </row>
    <row r="495" spans="1:3">
      <c r="A495" s="18">
        <v>38685</v>
      </c>
      <c r="B495">
        <v>2.4741300000000002</v>
      </c>
      <c r="C495">
        <v>2.6012499999999998</v>
      </c>
    </row>
    <row r="496" spans="1:3">
      <c r="A496" s="18">
        <v>38686</v>
      </c>
      <c r="B496">
        <v>2.4753799999999999</v>
      </c>
      <c r="C496">
        <v>2.6</v>
      </c>
    </row>
    <row r="497" spans="1:3">
      <c r="A497" s="18">
        <v>38687</v>
      </c>
      <c r="B497">
        <v>2.4742500000000001</v>
      </c>
      <c r="C497">
        <v>2.6025</v>
      </c>
    </row>
    <row r="498" spans="1:3">
      <c r="A498" s="18">
        <v>38688</v>
      </c>
      <c r="B498">
        <v>2.4521299999999999</v>
      </c>
      <c r="C498">
        <v>2.5557500000000002</v>
      </c>
    </row>
    <row r="499" spans="1:3">
      <c r="A499" s="18">
        <v>38691</v>
      </c>
      <c r="B499">
        <v>2.4521299999999999</v>
      </c>
      <c r="C499">
        <v>2.556</v>
      </c>
    </row>
    <row r="500" spans="1:3">
      <c r="A500" s="18">
        <v>38692</v>
      </c>
      <c r="B500">
        <v>2.4528799999999999</v>
      </c>
      <c r="C500">
        <v>2.5565600000000002</v>
      </c>
    </row>
    <row r="501" spans="1:3">
      <c r="A501" s="18">
        <v>38693</v>
      </c>
      <c r="B501">
        <v>2.4526300000000001</v>
      </c>
      <c r="C501">
        <v>2.5542500000000001</v>
      </c>
    </row>
    <row r="502" spans="1:3">
      <c r="A502" s="18">
        <v>38694</v>
      </c>
      <c r="B502">
        <v>2.4521299999999999</v>
      </c>
      <c r="C502">
        <v>2.55531</v>
      </c>
    </row>
    <row r="503" spans="1:3">
      <c r="A503" s="18">
        <v>38695</v>
      </c>
      <c r="B503">
        <v>2.4554999999999998</v>
      </c>
      <c r="C503">
        <v>2.57613</v>
      </c>
    </row>
    <row r="504" spans="1:3">
      <c r="A504" s="18">
        <v>38698</v>
      </c>
      <c r="B504">
        <v>2.4561299999999999</v>
      </c>
      <c r="C504">
        <v>2.5831300000000001</v>
      </c>
    </row>
    <row r="505" spans="1:3">
      <c r="A505" s="18">
        <v>38699</v>
      </c>
      <c r="B505">
        <v>2.4594999999999998</v>
      </c>
      <c r="C505">
        <v>2.5920000000000001</v>
      </c>
    </row>
    <row r="506" spans="1:3">
      <c r="A506" s="18">
        <v>38700</v>
      </c>
      <c r="B506">
        <v>2.4632499999999999</v>
      </c>
      <c r="C506">
        <v>2.59213</v>
      </c>
    </row>
    <row r="507" spans="1:3">
      <c r="A507" s="18">
        <v>38701</v>
      </c>
      <c r="B507">
        <v>2.4753799999999999</v>
      </c>
      <c r="C507">
        <v>2.60188</v>
      </c>
    </row>
    <row r="508" spans="1:3">
      <c r="A508" s="18">
        <v>38702</v>
      </c>
      <c r="B508">
        <v>2.4801299999999999</v>
      </c>
      <c r="C508">
        <v>2.61</v>
      </c>
    </row>
    <row r="509" spans="1:3">
      <c r="A509" s="18">
        <v>38705</v>
      </c>
      <c r="B509">
        <v>2.48638</v>
      </c>
      <c r="C509">
        <v>2.61463</v>
      </c>
    </row>
    <row r="510" spans="1:3">
      <c r="A510" s="18">
        <v>38706</v>
      </c>
      <c r="B510">
        <v>2.48638</v>
      </c>
      <c r="C510">
        <v>2.62188</v>
      </c>
    </row>
    <row r="511" spans="1:3">
      <c r="A511" s="18">
        <v>38707</v>
      </c>
      <c r="B511">
        <v>2.48638</v>
      </c>
      <c r="C511">
        <v>2.6318800000000002</v>
      </c>
    </row>
    <row r="512" spans="1:3">
      <c r="A512" s="18">
        <v>38708</v>
      </c>
      <c r="B512">
        <v>2.488</v>
      </c>
      <c r="C512">
        <v>2.64175</v>
      </c>
    </row>
    <row r="513" spans="1:3">
      <c r="A513" s="18">
        <v>38709</v>
      </c>
      <c r="B513">
        <v>2.4937499999999999</v>
      </c>
      <c r="C513">
        <v>2.64</v>
      </c>
    </row>
    <row r="514" spans="1:3">
      <c r="A514" s="18">
        <v>38714</v>
      </c>
      <c r="B514">
        <v>2.4908800000000002</v>
      </c>
      <c r="C514">
        <v>2.6412499999999999</v>
      </c>
    </row>
    <row r="515" spans="1:3">
      <c r="A515" s="18">
        <v>38715</v>
      </c>
      <c r="B515">
        <v>2.48963</v>
      </c>
      <c r="C515">
        <v>2.64</v>
      </c>
    </row>
    <row r="516" spans="1:3">
      <c r="A516" s="18">
        <v>38716</v>
      </c>
      <c r="B516">
        <v>2.4866299999999999</v>
      </c>
      <c r="C516">
        <v>2.6396299999999999</v>
      </c>
    </row>
    <row r="517" spans="1:3">
      <c r="A517" s="18">
        <v>38719</v>
      </c>
      <c r="B517">
        <v>2.4900000000000002</v>
      </c>
      <c r="C517">
        <v>2.6468799999999999</v>
      </c>
    </row>
    <row r="518" spans="1:3">
      <c r="A518" s="18">
        <v>38720</v>
      </c>
      <c r="B518">
        <v>2.4886300000000001</v>
      </c>
      <c r="C518">
        <v>2.6441300000000001</v>
      </c>
    </row>
    <row r="519" spans="1:3">
      <c r="A519" s="18">
        <v>38721</v>
      </c>
      <c r="B519">
        <v>2.4898799999999999</v>
      </c>
      <c r="C519">
        <v>2.6387399999999999</v>
      </c>
    </row>
    <row r="520" spans="1:3">
      <c r="A520" s="18">
        <v>38722</v>
      </c>
      <c r="B520">
        <v>2.4874999999999998</v>
      </c>
      <c r="C520">
        <v>2.6265000000000001</v>
      </c>
    </row>
    <row r="521" spans="1:3">
      <c r="A521" s="18">
        <v>38723</v>
      </c>
      <c r="B521">
        <v>2.4901300000000002</v>
      </c>
      <c r="C521">
        <v>2.6241300000000001</v>
      </c>
    </row>
    <row r="522" spans="1:3">
      <c r="A522" s="18">
        <v>38726</v>
      </c>
      <c r="B522">
        <v>2.48888</v>
      </c>
      <c r="C522">
        <v>2.6175000000000002</v>
      </c>
    </row>
    <row r="523" spans="1:3">
      <c r="A523" s="18">
        <v>38727</v>
      </c>
      <c r="B523">
        <v>2.4956299999999998</v>
      </c>
      <c r="C523">
        <v>2.6326299999999998</v>
      </c>
    </row>
    <row r="524" spans="1:3">
      <c r="A524" s="18">
        <v>38728</v>
      </c>
      <c r="B524">
        <v>2.5015000000000001</v>
      </c>
      <c r="C524">
        <v>2.6436299999999999</v>
      </c>
    </row>
    <row r="525" spans="1:3">
      <c r="A525" s="18">
        <v>38729</v>
      </c>
      <c r="B525">
        <v>2.5164399999999998</v>
      </c>
      <c r="C525">
        <v>2.65856</v>
      </c>
    </row>
    <row r="526" spans="1:3">
      <c r="A526" s="18">
        <v>38730</v>
      </c>
      <c r="B526">
        <v>2.5058799999999999</v>
      </c>
      <c r="C526">
        <v>2.64263</v>
      </c>
    </row>
    <row r="527" spans="1:3">
      <c r="A527" s="18">
        <v>38733</v>
      </c>
      <c r="B527">
        <v>2.5066299999999999</v>
      </c>
      <c r="C527">
        <v>2.6419999999999999</v>
      </c>
    </row>
    <row r="528" spans="1:3">
      <c r="A528" s="18">
        <v>38734</v>
      </c>
      <c r="B528">
        <v>2.5091299999999999</v>
      </c>
      <c r="C528">
        <v>2.6385000000000001</v>
      </c>
    </row>
    <row r="529" spans="1:3">
      <c r="A529" s="18">
        <v>38735</v>
      </c>
      <c r="B529">
        <v>2.5066299999999999</v>
      </c>
      <c r="C529">
        <v>2.62975</v>
      </c>
    </row>
    <row r="530" spans="1:3">
      <c r="A530" s="18">
        <v>38736</v>
      </c>
      <c r="B530">
        <v>2.5182500000000001</v>
      </c>
      <c r="C530">
        <v>2.653</v>
      </c>
    </row>
    <row r="531" spans="1:3">
      <c r="A531" s="18">
        <v>38737</v>
      </c>
      <c r="B531">
        <v>2.5206300000000001</v>
      </c>
      <c r="C531">
        <v>2.6551300000000002</v>
      </c>
    </row>
    <row r="532" spans="1:3">
      <c r="A532" s="18">
        <v>38740</v>
      </c>
      <c r="B532">
        <v>2.5274999999999999</v>
      </c>
      <c r="C532">
        <v>2.6532499999999999</v>
      </c>
    </row>
    <row r="533" spans="1:3">
      <c r="A533" s="18">
        <v>38741</v>
      </c>
      <c r="B533">
        <v>2.5283799999999998</v>
      </c>
      <c r="C533">
        <v>2.6621299999999999</v>
      </c>
    </row>
    <row r="534" spans="1:3">
      <c r="A534" s="18">
        <v>38742</v>
      </c>
      <c r="B534">
        <v>2.53538</v>
      </c>
      <c r="C534">
        <v>2.6716299999999999</v>
      </c>
    </row>
    <row r="535" spans="1:3">
      <c r="A535" s="18">
        <v>38743</v>
      </c>
      <c r="B535">
        <v>2.5367500000000001</v>
      </c>
      <c r="C535">
        <v>2.6728800000000001</v>
      </c>
    </row>
    <row r="536" spans="1:3">
      <c r="A536" s="18">
        <v>38744</v>
      </c>
      <c r="B536">
        <v>2.5351300000000001</v>
      </c>
      <c r="C536">
        <v>2.67788</v>
      </c>
    </row>
    <row r="537" spans="1:3">
      <c r="A537" s="18">
        <v>38747</v>
      </c>
      <c r="B537">
        <v>2.5446300000000002</v>
      </c>
      <c r="C537">
        <v>2.6868799999999999</v>
      </c>
    </row>
    <row r="538" spans="1:3">
      <c r="A538" s="18">
        <v>38748</v>
      </c>
      <c r="B538">
        <v>2.5496300000000001</v>
      </c>
      <c r="C538">
        <v>2.6991299999999998</v>
      </c>
    </row>
    <row r="539" spans="1:3">
      <c r="A539" s="18">
        <v>38749</v>
      </c>
      <c r="B539">
        <v>2.5567500000000001</v>
      </c>
      <c r="C539">
        <v>2.7</v>
      </c>
    </row>
    <row r="540" spans="1:3">
      <c r="A540" s="18">
        <v>38750</v>
      </c>
      <c r="B540">
        <v>2.56413</v>
      </c>
      <c r="C540">
        <v>2.706</v>
      </c>
    </row>
    <row r="541" spans="1:3">
      <c r="A541" s="18">
        <v>38751</v>
      </c>
      <c r="B541">
        <v>2.5693800000000002</v>
      </c>
      <c r="C541">
        <v>2.7063799999999998</v>
      </c>
    </row>
    <row r="542" spans="1:3">
      <c r="A542" s="18">
        <v>38754</v>
      </c>
      <c r="B542">
        <v>2.5724999999999998</v>
      </c>
      <c r="C542">
        <v>2.7026300000000001</v>
      </c>
    </row>
    <row r="543" spans="1:3">
      <c r="A543" s="18">
        <v>38755</v>
      </c>
      <c r="B543">
        <v>2.5724999999999998</v>
      </c>
      <c r="C543">
        <v>2.7054999999999998</v>
      </c>
    </row>
    <row r="544" spans="1:3">
      <c r="A544" s="18">
        <v>38756</v>
      </c>
      <c r="B544">
        <v>2.5750000000000002</v>
      </c>
      <c r="C544">
        <v>2.7050000000000001</v>
      </c>
    </row>
    <row r="545" spans="1:3">
      <c r="A545" s="18">
        <v>38757</v>
      </c>
      <c r="B545">
        <v>2.5856300000000001</v>
      </c>
      <c r="C545">
        <v>2.7157499999999999</v>
      </c>
    </row>
    <row r="546" spans="1:3">
      <c r="A546" s="18">
        <v>38758</v>
      </c>
      <c r="B546">
        <v>2.5883799999999999</v>
      </c>
      <c r="C546">
        <v>2.7151299999999998</v>
      </c>
    </row>
    <row r="547" spans="1:3">
      <c r="A547" s="18">
        <v>38761</v>
      </c>
      <c r="B547">
        <v>2.5948799999999999</v>
      </c>
      <c r="C547">
        <v>2.7195</v>
      </c>
    </row>
    <row r="548" spans="1:3">
      <c r="A548" s="18">
        <v>38762</v>
      </c>
      <c r="B548">
        <v>2.5963799999999999</v>
      </c>
      <c r="C548">
        <v>2.7178800000000001</v>
      </c>
    </row>
    <row r="549" spans="1:3">
      <c r="A549" s="18">
        <v>38763</v>
      </c>
      <c r="B549">
        <v>2.5958800000000002</v>
      </c>
      <c r="C549">
        <v>2.7152500000000002</v>
      </c>
    </row>
    <row r="550" spans="1:3">
      <c r="A550" s="18">
        <v>38764</v>
      </c>
      <c r="B550">
        <v>2.6048800000000001</v>
      </c>
      <c r="C550">
        <v>2.7246299999999999</v>
      </c>
    </row>
    <row r="551" spans="1:3">
      <c r="A551" s="18">
        <v>38765</v>
      </c>
      <c r="B551">
        <v>2.61</v>
      </c>
      <c r="C551">
        <v>2.7235</v>
      </c>
    </row>
    <row r="552" spans="1:3">
      <c r="A552" s="18">
        <v>38768</v>
      </c>
      <c r="B552">
        <v>2.61</v>
      </c>
      <c r="C552">
        <v>2.71875</v>
      </c>
    </row>
    <row r="553" spans="1:3">
      <c r="A553" s="18">
        <v>38769</v>
      </c>
      <c r="B553">
        <v>2.6133799999999998</v>
      </c>
      <c r="C553">
        <v>2.72288</v>
      </c>
    </row>
    <row r="554" spans="1:3">
      <c r="A554" s="18">
        <v>38770</v>
      </c>
      <c r="B554">
        <v>2.6182500000000002</v>
      </c>
      <c r="C554">
        <v>2.73488</v>
      </c>
    </row>
    <row r="555" spans="1:3">
      <c r="A555" s="18">
        <v>38771</v>
      </c>
      <c r="B555">
        <v>2.63</v>
      </c>
      <c r="C555">
        <v>2.7533799999999999</v>
      </c>
    </row>
    <row r="556" spans="1:3">
      <c r="A556" s="18">
        <v>38772</v>
      </c>
      <c r="B556">
        <v>2.6436299999999999</v>
      </c>
      <c r="C556">
        <v>2.7641300000000002</v>
      </c>
    </row>
    <row r="557" spans="1:3">
      <c r="A557" s="18">
        <v>38775</v>
      </c>
      <c r="B557">
        <v>2.6587499999999999</v>
      </c>
      <c r="C557">
        <v>2.7671299999999999</v>
      </c>
    </row>
    <row r="558" spans="1:3">
      <c r="A558" s="18">
        <v>38776</v>
      </c>
      <c r="B558">
        <v>2.6636299999999999</v>
      </c>
      <c r="C558">
        <v>2.7822499999999999</v>
      </c>
    </row>
    <row r="559" spans="1:3">
      <c r="A559" s="18">
        <v>38777</v>
      </c>
      <c r="B559">
        <v>2.6669999999999998</v>
      </c>
      <c r="C559">
        <v>2.79</v>
      </c>
    </row>
    <row r="560" spans="1:3">
      <c r="A560" s="18">
        <v>38778</v>
      </c>
      <c r="B560">
        <v>2.6736300000000002</v>
      </c>
      <c r="C560">
        <v>2.7949999999999999</v>
      </c>
    </row>
    <row r="561" spans="1:3">
      <c r="A561" s="18">
        <v>38779</v>
      </c>
      <c r="B561">
        <v>2.6875</v>
      </c>
      <c r="C561">
        <v>2.82</v>
      </c>
    </row>
    <row r="562" spans="1:3">
      <c r="A562" s="18">
        <v>38782</v>
      </c>
      <c r="B562">
        <v>2.69</v>
      </c>
      <c r="C562">
        <v>2.8236300000000001</v>
      </c>
    </row>
    <row r="563" spans="1:3">
      <c r="A563" s="18">
        <v>38783</v>
      </c>
      <c r="B563">
        <v>2.6908799999999999</v>
      </c>
      <c r="C563">
        <v>2.8291300000000001</v>
      </c>
    </row>
    <row r="564" spans="1:3">
      <c r="A564" s="18">
        <v>38784</v>
      </c>
      <c r="B564">
        <v>2.6942499999999998</v>
      </c>
      <c r="C564">
        <v>2.8303799999999999</v>
      </c>
    </row>
    <row r="565" spans="1:3">
      <c r="A565" s="18">
        <v>38785</v>
      </c>
      <c r="B565">
        <v>2.6974999999999998</v>
      </c>
      <c r="C565">
        <v>2.83</v>
      </c>
    </row>
    <row r="566" spans="1:3">
      <c r="A566" s="18">
        <v>38786</v>
      </c>
      <c r="B566">
        <v>2.6995</v>
      </c>
      <c r="C566">
        <v>2.8337500000000002</v>
      </c>
    </row>
    <row r="567" spans="1:3">
      <c r="A567" s="18">
        <v>38789</v>
      </c>
      <c r="B567">
        <v>2.7004999999999999</v>
      </c>
      <c r="C567">
        <v>2.847</v>
      </c>
    </row>
    <row r="568" spans="1:3">
      <c r="A568" s="18">
        <v>38790</v>
      </c>
      <c r="B568">
        <v>2.7046299999999999</v>
      </c>
      <c r="C568">
        <v>2.85025</v>
      </c>
    </row>
    <row r="569" spans="1:3">
      <c r="A569" s="18">
        <v>38791</v>
      </c>
      <c r="B569">
        <v>2.7022499999999998</v>
      </c>
      <c r="C569">
        <v>2.8476300000000001</v>
      </c>
    </row>
    <row r="570" spans="1:3">
      <c r="A570" s="18">
        <v>38792</v>
      </c>
      <c r="B570">
        <v>2.7057500000000001</v>
      </c>
      <c r="C570">
        <v>2.8593799999999998</v>
      </c>
    </row>
    <row r="571" spans="1:3">
      <c r="A571" s="18">
        <v>38793</v>
      </c>
      <c r="B571">
        <v>2.7050000000000001</v>
      </c>
      <c r="C571">
        <v>2.8588800000000001</v>
      </c>
    </row>
    <row r="572" spans="1:3">
      <c r="A572" s="18">
        <v>38796</v>
      </c>
      <c r="B572">
        <v>2.72288</v>
      </c>
      <c r="C572">
        <v>2.8842500000000002</v>
      </c>
    </row>
    <row r="573" spans="1:3">
      <c r="A573" s="18">
        <v>38797</v>
      </c>
      <c r="B573">
        <v>2.7297500000000001</v>
      </c>
      <c r="C573">
        <v>2.89</v>
      </c>
    </row>
    <row r="574" spans="1:3">
      <c r="A574" s="18">
        <v>38798</v>
      </c>
      <c r="B574">
        <v>2.7389999999999999</v>
      </c>
      <c r="C574">
        <v>2.8952499999999999</v>
      </c>
    </row>
    <row r="575" spans="1:3">
      <c r="A575" s="18">
        <v>38799</v>
      </c>
      <c r="B575">
        <v>2.7361300000000002</v>
      </c>
      <c r="C575">
        <v>2.8975</v>
      </c>
    </row>
    <row r="576" spans="1:3">
      <c r="A576" s="18">
        <v>38800</v>
      </c>
      <c r="B576">
        <v>2.7401300000000002</v>
      </c>
      <c r="C576">
        <v>2.907</v>
      </c>
    </row>
    <row r="577" spans="1:3">
      <c r="A577" s="18">
        <v>38803</v>
      </c>
      <c r="B577">
        <v>2.74438</v>
      </c>
      <c r="C577">
        <v>2.9026299999999998</v>
      </c>
    </row>
    <row r="578" spans="1:3">
      <c r="A578" s="18">
        <v>38804</v>
      </c>
      <c r="B578">
        <v>2.7746300000000002</v>
      </c>
      <c r="C578">
        <v>2.9340000000000002</v>
      </c>
    </row>
    <row r="579" spans="1:3">
      <c r="A579" s="18">
        <v>38805</v>
      </c>
      <c r="B579">
        <v>2.7971300000000001</v>
      </c>
      <c r="C579">
        <v>2.9670000000000001</v>
      </c>
    </row>
    <row r="580" spans="1:3">
      <c r="A580" s="18">
        <v>38806</v>
      </c>
      <c r="B580">
        <v>2.8123800000000001</v>
      </c>
      <c r="C580">
        <v>2.9765000000000001</v>
      </c>
    </row>
    <row r="581" spans="1:3">
      <c r="A581" s="18">
        <v>38807</v>
      </c>
      <c r="B581">
        <v>2.8170000000000002</v>
      </c>
      <c r="C581">
        <v>2.9878800000000001</v>
      </c>
    </row>
    <row r="582" spans="1:3">
      <c r="A582" s="18">
        <v>38810</v>
      </c>
      <c r="B582">
        <v>2.8178800000000002</v>
      </c>
      <c r="C582">
        <v>2.9937499999999999</v>
      </c>
    </row>
    <row r="583" spans="1:3">
      <c r="A583" s="18">
        <v>38811</v>
      </c>
      <c r="B583">
        <v>2.8208799999999998</v>
      </c>
      <c r="C583">
        <v>2.9981300000000002</v>
      </c>
    </row>
    <row r="584" spans="1:3">
      <c r="A584" s="18">
        <v>38812</v>
      </c>
      <c r="B584">
        <v>2.8236300000000001</v>
      </c>
      <c r="C584">
        <v>3.0033799999999999</v>
      </c>
    </row>
    <row r="585" spans="1:3">
      <c r="A585" s="18">
        <v>38813</v>
      </c>
      <c r="B585">
        <v>2.8275000000000001</v>
      </c>
      <c r="C585">
        <v>3.00488</v>
      </c>
    </row>
    <row r="586" spans="1:3">
      <c r="A586" s="18">
        <v>38814</v>
      </c>
      <c r="B586">
        <v>2.7623799999999998</v>
      </c>
      <c r="C586">
        <v>2.9162499999999998</v>
      </c>
    </row>
    <row r="587" spans="1:3">
      <c r="A587" s="18">
        <v>38817</v>
      </c>
      <c r="B587">
        <v>2.7610000000000001</v>
      </c>
      <c r="C587">
        <v>2.9121299999999999</v>
      </c>
    </row>
    <row r="588" spans="1:3">
      <c r="A588" s="18">
        <v>38818</v>
      </c>
      <c r="B588">
        <v>2.75963</v>
      </c>
      <c r="C588">
        <v>2.9125000000000001</v>
      </c>
    </row>
    <row r="589" spans="1:3">
      <c r="A589" s="18">
        <v>38819</v>
      </c>
      <c r="B589">
        <v>2.7602500000000001</v>
      </c>
      <c r="C589">
        <v>2.9123800000000002</v>
      </c>
    </row>
    <row r="590" spans="1:3">
      <c r="A590" s="18">
        <v>38820</v>
      </c>
      <c r="B590">
        <v>2.7656299999999998</v>
      </c>
      <c r="C590">
        <v>2.9157500000000001</v>
      </c>
    </row>
    <row r="591" spans="1:3">
      <c r="A591" s="18">
        <v>38825</v>
      </c>
      <c r="B591">
        <v>2.7679999999999998</v>
      </c>
      <c r="C591">
        <v>2.9172500000000001</v>
      </c>
    </row>
    <row r="592" spans="1:3">
      <c r="A592" s="18">
        <v>38826</v>
      </c>
      <c r="B592">
        <v>2.7687499999999998</v>
      </c>
      <c r="C592">
        <v>2.919</v>
      </c>
    </row>
    <row r="593" spans="1:3">
      <c r="A593" s="18">
        <v>38827</v>
      </c>
      <c r="B593">
        <v>2.7726299999999999</v>
      </c>
      <c r="C593">
        <v>2.93025</v>
      </c>
    </row>
    <row r="594" spans="1:3">
      <c r="A594" s="18">
        <v>38828</v>
      </c>
      <c r="B594">
        <v>2.778</v>
      </c>
      <c r="C594">
        <v>2.9308800000000002</v>
      </c>
    </row>
    <row r="595" spans="1:3">
      <c r="A595" s="18">
        <v>38831</v>
      </c>
      <c r="B595">
        <v>2.7816299999999998</v>
      </c>
      <c r="C595">
        <v>2.9350000000000001</v>
      </c>
    </row>
    <row r="596" spans="1:3">
      <c r="A596" s="18">
        <v>38832</v>
      </c>
      <c r="B596">
        <v>2.79</v>
      </c>
      <c r="C596">
        <v>2.9498799999999998</v>
      </c>
    </row>
    <row r="597" spans="1:3">
      <c r="A597" s="18">
        <v>38833</v>
      </c>
      <c r="B597">
        <v>2.823</v>
      </c>
      <c r="C597">
        <v>2.9981300000000002</v>
      </c>
    </row>
    <row r="598" spans="1:3">
      <c r="A598" s="18">
        <v>38834</v>
      </c>
      <c r="B598">
        <v>2.8396300000000001</v>
      </c>
      <c r="C598">
        <v>3.0213800000000002</v>
      </c>
    </row>
    <row r="599" spans="1:3">
      <c r="A599" s="18">
        <v>38835</v>
      </c>
      <c r="B599">
        <v>2.8515000000000001</v>
      </c>
      <c r="C599">
        <v>3.0358800000000001</v>
      </c>
    </row>
    <row r="600" spans="1:3">
      <c r="A600" s="18">
        <v>38839</v>
      </c>
      <c r="B600">
        <v>2.86</v>
      </c>
      <c r="C600">
        <v>3.03</v>
      </c>
    </row>
    <row r="601" spans="1:3">
      <c r="A601" s="18">
        <v>38840</v>
      </c>
      <c r="B601">
        <v>2.86625</v>
      </c>
      <c r="C601">
        <v>3.03138</v>
      </c>
    </row>
    <row r="602" spans="1:3">
      <c r="A602" s="18">
        <v>38841</v>
      </c>
      <c r="B602">
        <v>2.8556300000000001</v>
      </c>
      <c r="C602">
        <v>3.0245000000000002</v>
      </c>
    </row>
    <row r="603" spans="1:3">
      <c r="A603" s="18">
        <v>38842</v>
      </c>
      <c r="B603">
        <v>2.8586299999999998</v>
      </c>
      <c r="C603">
        <v>3.03138</v>
      </c>
    </row>
    <row r="604" spans="1:3">
      <c r="A604" s="18">
        <v>38845</v>
      </c>
      <c r="B604">
        <v>2.8645</v>
      </c>
      <c r="C604">
        <v>3.0325000000000002</v>
      </c>
    </row>
    <row r="605" spans="1:3">
      <c r="A605" s="18">
        <v>38846</v>
      </c>
      <c r="B605">
        <v>2.8721299999999998</v>
      </c>
      <c r="C605">
        <v>3.0575000000000001</v>
      </c>
    </row>
    <row r="606" spans="1:3">
      <c r="A606" s="18">
        <v>38847</v>
      </c>
      <c r="B606">
        <v>2.8777499999999998</v>
      </c>
      <c r="C606">
        <v>3.0667499999999999</v>
      </c>
    </row>
    <row r="607" spans="1:3">
      <c r="A607" s="18">
        <v>38848</v>
      </c>
      <c r="B607">
        <v>2.88</v>
      </c>
      <c r="C607">
        <v>3.0682499999999999</v>
      </c>
    </row>
    <row r="608" spans="1:3">
      <c r="A608" s="18">
        <v>38849</v>
      </c>
      <c r="B608">
        <v>2.8875000000000002</v>
      </c>
      <c r="C608">
        <v>3.0754999999999999</v>
      </c>
    </row>
    <row r="609" spans="1:3">
      <c r="A609" s="18">
        <v>38852</v>
      </c>
      <c r="B609">
        <v>2.8875000000000002</v>
      </c>
      <c r="C609">
        <v>3.06738</v>
      </c>
    </row>
    <row r="610" spans="1:3">
      <c r="A610" s="18">
        <v>38853</v>
      </c>
      <c r="B610">
        <v>2.8841299999999999</v>
      </c>
      <c r="C610">
        <v>3.0659999999999998</v>
      </c>
    </row>
    <row r="611" spans="1:3">
      <c r="A611" s="18">
        <v>38854</v>
      </c>
      <c r="B611">
        <v>2.8848799999999999</v>
      </c>
      <c r="C611">
        <v>3.05938</v>
      </c>
    </row>
    <row r="612" spans="1:3">
      <c r="A612" s="18">
        <v>38855</v>
      </c>
      <c r="B612">
        <v>2.8941300000000001</v>
      </c>
      <c r="C612">
        <v>3.06975</v>
      </c>
    </row>
    <row r="613" spans="1:3">
      <c r="A613" s="18">
        <v>38856</v>
      </c>
      <c r="B613">
        <v>2.8988800000000001</v>
      </c>
      <c r="C613">
        <v>3.0743800000000001</v>
      </c>
    </row>
    <row r="614" spans="1:3">
      <c r="A614" s="18">
        <v>38859</v>
      </c>
      <c r="B614">
        <v>2.9</v>
      </c>
      <c r="C614">
        <v>3.0663800000000001</v>
      </c>
    </row>
    <row r="615" spans="1:3">
      <c r="A615" s="18">
        <v>38860</v>
      </c>
      <c r="B615">
        <v>2.9036300000000002</v>
      </c>
      <c r="C615">
        <v>3.0670000000000002</v>
      </c>
    </row>
    <row r="616" spans="1:3">
      <c r="A616" s="18">
        <v>38861</v>
      </c>
      <c r="B616">
        <v>2.9087499999999999</v>
      </c>
      <c r="C616">
        <v>3.06575</v>
      </c>
    </row>
    <row r="617" spans="1:3">
      <c r="A617" s="18">
        <v>38862</v>
      </c>
      <c r="B617">
        <v>2.9112499999999999</v>
      </c>
      <c r="C617">
        <v>3.0585</v>
      </c>
    </row>
    <row r="618" spans="1:3">
      <c r="A618" s="18">
        <v>38863</v>
      </c>
      <c r="B618">
        <v>2.9159999999999999</v>
      </c>
      <c r="C618">
        <v>3.06413</v>
      </c>
    </row>
    <row r="619" spans="1:3">
      <c r="A619" s="18">
        <v>38866</v>
      </c>
      <c r="B619">
        <v>2.9193799999999999</v>
      </c>
      <c r="C619">
        <v>3.0674999999999999</v>
      </c>
    </row>
    <row r="620" spans="1:3">
      <c r="A620" s="18">
        <v>38867</v>
      </c>
      <c r="B620">
        <v>2.9208799999999999</v>
      </c>
      <c r="C620">
        <v>3.0754999999999999</v>
      </c>
    </row>
    <row r="621" spans="1:3">
      <c r="A621" s="18">
        <v>38868</v>
      </c>
      <c r="B621">
        <v>2.9276300000000002</v>
      </c>
      <c r="C621">
        <v>3.0975000000000001</v>
      </c>
    </row>
    <row r="622" spans="1:3">
      <c r="A622" s="18">
        <v>38869</v>
      </c>
      <c r="B622">
        <v>2.94238</v>
      </c>
      <c r="C622">
        <v>3.1238800000000002</v>
      </c>
    </row>
    <row r="623" spans="1:3">
      <c r="A623" s="18">
        <v>38870</v>
      </c>
      <c r="B623">
        <v>2.9474999999999998</v>
      </c>
      <c r="C623">
        <v>3.12513</v>
      </c>
    </row>
    <row r="624" spans="1:3">
      <c r="A624" s="18">
        <v>38873</v>
      </c>
      <c r="B624">
        <v>2.96088</v>
      </c>
      <c r="C624">
        <v>3.1222500000000002</v>
      </c>
    </row>
    <row r="625" spans="1:3">
      <c r="A625" s="18">
        <v>38874</v>
      </c>
      <c r="B625">
        <v>2.9655</v>
      </c>
      <c r="C625">
        <v>3.1465000000000001</v>
      </c>
    </row>
    <row r="626" spans="1:3">
      <c r="A626" s="18">
        <v>38875</v>
      </c>
      <c r="B626">
        <v>2.9781300000000002</v>
      </c>
      <c r="C626">
        <v>3.1472500000000001</v>
      </c>
    </row>
    <row r="627" spans="1:3">
      <c r="A627" s="18">
        <v>38876</v>
      </c>
      <c r="B627">
        <v>2.9906299999999999</v>
      </c>
      <c r="C627">
        <v>3.15313</v>
      </c>
    </row>
    <row r="628" spans="1:3">
      <c r="A628" s="18">
        <v>38877</v>
      </c>
      <c r="B628">
        <v>2.9510000000000001</v>
      </c>
      <c r="C628">
        <v>3.10588</v>
      </c>
    </row>
    <row r="629" spans="1:3">
      <c r="A629" s="18">
        <v>38880</v>
      </c>
      <c r="B629">
        <v>2.9541300000000001</v>
      </c>
      <c r="C629">
        <v>3.10663</v>
      </c>
    </row>
    <row r="630" spans="1:3">
      <c r="A630" s="18">
        <v>38881</v>
      </c>
      <c r="B630">
        <v>2.96</v>
      </c>
      <c r="C630">
        <v>3.0983800000000001</v>
      </c>
    </row>
    <row r="631" spans="1:3">
      <c r="A631" s="18">
        <v>38882</v>
      </c>
      <c r="B631">
        <v>2.9662500000000001</v>
      </c>
      <c r="C631">
        <v>3.11</v>
      </c>
    </row>
    <row r="632" spans="1:3">
      <c r="A632" s="18">
        <v>38883</v>
      </c>
      <c r="B632">
        <v>2.9712499999999999</v>
      </c>
      <c r="C632">
        <v>3.1281300000000001</v>
      </c>
    </row>
    <row r="633" spans="1:3">
      <c r="A633" s="18">
        <v>38884</v>
      </c>
      <c r="B633">
        <v>2.9725000000000001</v>
      </c>
      <c r="C633">
        <v>3.13</v>
      </c>
    </row>
    <row r="634" spans="1:3">
      <c r="A634" s="18">
        <v>38887</v>
      </c>
      <c r="B634">
        <v>2.9747499999999998</v>
      </c>
      <c r="C634">
        <v>3.137</v>
      </c>
    </row>
    <row r="635" spans="1:3">
      <c r="A635" s="18">
        <v>38888</v>
      </c>
      <c r="B635">
        <v>2.9782500000000001</v>
      </c>
      <c r="C635">
        <v>3.1428799999999999</v>
      </c>
    </row>
    <row r="636" spans="1:3">
      <c r="A636" s="18">
        <v>38889</v>
      </c>
      <c r="B636">
        <v>2.9843799999999998</v>
      </c>
      <c r="C636">
        <v>3.1697500000000001</v>
      </c>
    </row>
    <row r="637" spans="1:3">
      <c r="A637" s="18">
        <v>38890</v>
      </c>
      <c r="B637">
        <v>2.99288</v>
      </c>
      <c r="C637">
        <v>3.1768800000000001</v>
      </c>
    </row>
    <row r="638" spans="1:3">
      <c r="A638" s="18">
        <v>38891</v>
      </c>
      <c r="B638">
        <v>2.9971299999999998</v>
      </c>
      <c r="C638">
        <v>3.18275</v>
      </c>
    </row>
    <row r="639" spans="1:3">
      <c r="A639" s="18">
        <v>38894</v>
      </c>
      <c r="B639">
        <v>3.0038800000000001</v>
      </c>
      <c r="C639">
        <v>3.1942499999999998</v>
      </c>
    </row>
    <row r="640" spans="1:3">
      <c r="A640" s="18">
        <v>38895</v>
      </c>
      <c r="B640">
        <v>3.05</v>
      </c>
      <c r="C640">
        <v>3.23875</v>
      </c>
    </row>
    <row r="641" spans="1:3">
      <c r="A641" s="18">
        <v>38896</v>
      </c>
      <c r="B641">
        <v>3.0613800000000002</v>
      </c>
      <c r="C641">
        <v>3.2374999999999998</v>
      </c>
    </row>
    <row r="642" spans="1:3">
      <c r="A642" s="18">
        <v>38897</v>
      </c>
      <c r="B642">
        <v>3.0653800000000002</v>
      </c>
      <c r="C642">
        <v>3.2553800000000002</v>
      </c>
    </row>
    <row r="643" spans="1:3">
      <c r="A643" s="18">
        <v>38898</v>
      </c>
      <c r="B643">
        <v>3.0576300000000001</v>
      </c>
      <c r="C643">
        <v>3.2481300000000002</v>
      </c>
    </row>
    <row r="644" spans="1:3">
      <c r="A644" s="18">
        <v>38901</v>
      </c>
      <c r="B644">
        <v>3.0550000000000002</v>
      </c>
      <c r="C644">
        <v>3.24</v>
      </c>
    </row>
    <row r="645" spans="1:3">
      <c r="A645" s="18">
        <v>38902</v>
      </c>
      <c r="B645">
        <v>3.0550000000000002</v>
      </c>
      <c r="C645">
        <v>3.24</v>
      </c>
    </row>
    <row r="646" spans="1:3">
      <c r="A646" s="18">
        <v>38903</v>
      </c>
      <c r="B646">
        <v>3.0575000000000001</v>
      </c>
      <c r="C646">
        <v>3.24763</v>
      </c>
    </row>
    <row r="647" spans="1:3">
      <c r="A647" s="18">
        <v>38904</v>
      </c>
      <c r="B647">
        <v>3.0590000000000002</v>
      </c>
      <c r="C647">
        <v>3.25475</v>
      </c>
    </row>
    <row r="648" spans="1:3">
      <c r="A648" s="18">
        <v>38905</v>
      </c>
      <c r="B648">
        <v>3.0768800000000001</v>
      </c>
      <c r="C648">
        <v>3.2761300000000002</v>
      </c>
    </row>
    <row r="649" spans="1:3">
      <c r="A649" s="18">
        <v>38908</v>
      </c>
      <c r="B649">
        <v>3.0773799999999998</v>
      </c>
      <c r="C649">
        <v>3.2739400000000001</v>
      </c>
    </row>
    <row r="650" spans="1:3">
      <c r="A650" s="18">
        <v>38909</v>
      </c>
      <c r="B650">
        <v>3.07863</v>
      </c>
      <c r="C650">
        <v>3.2761300000000002</v>
      </c>
    </row>
    <row r="651" spans="1:3">
      <c r="A651" s="18">
        <v>38910</v>
      </c>
      <c r="B651">
        <v>3.0813799999999998</v>
      </c>
      <c r="C651">
        <v>3.2783799999999998</v>
      </c>
    </row>
    <row r="652" spans="1:3">
      <c r="A652" s="18">
        <v>38911</v>
      </c>
      <c r="B652">
        <v>3.09</v>
      </c>
      <c r="C652">
        <v>3.2798799999999999</v>
      </c>
    </row>
    <row r="653" spans="1:3">
      <c r="A653" s="18">
        <v>38912</v>
      </c>
      <c r="B653">
        <v>3.0933799999999998</v>
      </c>
      <c r="C653">
        <v>3.28</v>
      </c>
    </row>
    <row r="654" spans="1:3">
      <c r="A654" s="18">
        <v>38915</v>
      </c>
      <c r="B654">
        <v>3.0987499999999999</v>
      </c>
      <c r="C654">
        <v>3.2793800000000002</v>
      </c>
    </row>
    <row r="655" spans="1:3">
      <c r="A655" s="18">
        <v>38916</v>
      </c>
      <c r="B655">
        <v>3.1061299999999998</v>
      </c>
      <c r="C655">
        <v>3.2862499999999999</v>
      </c>
    </row>
    <row r="656" spans="1:3">
      <c r="A656" s="18">
        <v>38917</v>
      </c>
      <c r="B656">
        <v>3.1148799999999999</v>
      </c>
      <c r="C656">
        <v>3.2971300000000001</v>
      </c>
    </row>
    <row r="657" spans="1:3">
      <c r="A657" s="18">
        <v>38918</v>
      </c>
      <c r="B657">
        <v>3.1196299999999999</v>
      </c>
      <c r="C657">
        <v>3.3054999999999999</v>
      </c>
    </row>
    <row r="658" spans="1:3">
      <c r="A658" s="18">
        <v>38919</v>
      </c>
      <c r="B658">
        <v>3.1230000000000002</v>
      </c>
      <c r="C658">
        <v>3.3047499999999999</v>
      </c>
    </row>
    <row r="659" spans="1:3">
      <c r="A659" s="18">
        <v>38922</v>
      </c>
      <c r="B659">
        <v>3.1269999999999998</v>
      </c>
      <c r="C659">
        <v>3.31</v>
      </c>
    </row>
    <row r="660" spans="1:3">
      <c r="A660" s="18">
        <v>38923</v>
      </c>
      <c r="B660">
        <v>3.1317499999999998</v>
      </c>
      <c r="C660">
        <v>3.3168799999999998</v>
      </c>
    </row>
    <row r="661" spans="1:3">
      <c r="A661" s="18">
        <v>38924</v>
      </c>
      <c r="B661">
        <v>3.1413799999999998</v>
      </c>
      <c r="C661">
        <v>3.3239999999999998</v>
      </c>
    </row>
    <row r="662" spans="1:3">
      <c r="A662" s="18">
        <v>38925</v>
      </c>
      <c r="B662">
        <v>3.1463800000000002</v>
      </c>
      <c r="C662">
        <v>3.32</v>
      </c>
    </row>
    <row r="663" spans="1:3">
      <c r="A663" s="18">
        <v>38926</v>
      </c>
      <c r="B663">
        <v>3.15</v>
      </c>
      <c r="C663">
        <v>3.3275000000000001</v>
      </c>
    </row>
    <row r="664" spans="1:3">
      <c r="A664" s="18">
        <v>38929</v>
      </c>
      <c r="B664">
        <v>3.1626300000000001</v>
      </c>
      <c r="C664">
        <v>3.3334999999999999</v>
      </c>
    </row>
    <row r="665" spans="1:3">
      <c r="A665" s="18">
        <v>38930</v>
      </c>
      <c r="B665">
        <v>3.17</v>
      </c>
      <c r="C665">
        <v>3.33813</v>
      </c>
    </row>
    <row r="666" spans="1:3">
      <c r="A666" s="18">
        <v>38931</v>
      </c>
      <c r="B666">
        <v>3.17944</v>
      </c>
      <c r="C666">
        <v>3.3371900000000001</v>
      </c>
    </row>
    <row r="667" spans="1:3">
      <c r="A667" s="18">
        <v>38932</v>
      </c>
      <c r="B667">
        <v>3.1862499999999998</v>
      </c>
      <c r="C667">
        <v>3.34938</v>
      </c>
    </row>
    <row r="668" spans="1:3">
      <c r="A668" s="18">
        <v>38933</v>
      </c>
      <c r="B668">
        <v>3.202</v>
      </c>
      <c r="C668">
        <v>3.3832499999999999</v>
      </c>
    </row>
    <row r="669" spans="1:3">
      <c r="A669" s="18">
        <v>38936</v>
      </c>
      <c r="B669">
        <v>3.20425</v>
      </c>
      <c r="C669">
        <v>3.3767499999999999</v>
      </c>
    </row>
    <row r="670" spans="1:3">
      <c r="A670" s="18">
        <v>38937</v>
      </c>
      <c r="B670">
        <v>3.2090000000000001</v>
      </c>
      <c r="C670">
        <v>3.3897499999999998</v>
      </c>
    </row>
    <row r="671" spans="1:3">
      <c r="A671" s="18">
        <v>38938</v>
      </c>
      <c r="B671">
        <v>3.21</v>
      </c>
      <c r="C671">
        <v>3.3928799999999999</v>
      </c>
    </row>
    <row r="672" spans="1:3">
      <c r="A672" s="18">
        <v>38939</v>
      </c>
      <c r="B672">
        <v>3.2168800000000002</v>
      </c>
      <c r="C672">
        <v>3.3948800000000001</v>
      </c>
    </row>
    <row r="673" spans="1:3">
      <c r="A673" s="18">
        <v>38940</v>
      </c>
      <c r="B673">
        <v>3.2189999999999999</v>
      </c>
      <c r="C673">
        <v>3.40625</v>
      </c>
    </row>
    <row r="674" spans="1:3">
      <c r="A674" s="18">
        <v>38943</v>
      </c>
      <c r="B674">
        <v>3.2212499999999999</v>
      </c>
      <c r="C674">
        <v>3.4197500000000001</v>
      </c>
    </row>
    <row r="675" spans="1:3">
      <c r="A675" s="18">
        <v>38944</v>
      </c>
      <c r="B675">
        <v>3.22</v>
      </c>
      <c r="C675">
        <v>3.4241299999999999</v>
      </c>
    </row>
    <row r="676" spans="1:3">
      <c r="A676" s="18">
        <v>38945</v>
      </c>
      <c r="B676">
        <v>3.2271299999999998</v>
      </c>
      <c r="C676">
        <v>3.4261300000000001</v>
      </c>
    </row>
    <row r="677" spans="1:3">
      <c r="A677" s="18">
        <v>38946</v>
      </c>
      <c r="B677">
        <v>3.2336299999999998</v>
      </c>
      <c r="C677">
        <v>3.4268800000000001</v>
      </c>
    </row>
    <row r="678" spans="1:3">
      <c r="A678" s="18">
        <v>38947</v>
      </c>
      <c r="B678">
        <v>3.2370000000000001</v>
      </c>
      <c r="C678">
        <v>3.4362499999999998</v>
      </c>
    </row>
    <row r="679" spans="1:3">
      <c r="A679" s="18">
        <v>38950</v>
      </c>
      <c r="B679">
        <v>3.2448800000000002</v>
      </c>
      <c r="C679">
        <v>3.4362499999999998</v>
      </c>
    </row>
    <row r="680" spans="1:3">
      <c r="A680" s="18">
        <v>38951</v>
      </c>
      <c r="B680">
        <v>3.2486299999999999</v>
      </c>
      <c r="C680">
        <v>3.4357500000000001</v>
      </c>
    </row>
    <row r="681" spans="1:3">
      <c r="A681" s="18">
        <v>38952</v>
      </c>
      <c r="B681">
        <v>3.25413</v>
      </c>
      <c r="C681">
        <v>3.4361299999999999</v>
      </c>
    </row>
    <row r="682" spans="1:3">
      <c r="A682" s="18">
        <v>38953</v>
      </c>
      <c r="B682">
        <v>3.2561300000000002</v>
      </c>
      <c r="C682">
        <v>3.4460000000000002</v>
      </c>
    </row>
    <row r="683" spans="1:3">
      <c r="A683" s="18">
        <v>38954</v>
      </c>
      <c r="B683">
        <v>3.2562500000000001</v>
      </c>
      <c r="C683">
        <v>3.4372500000000001</v>
      </c>
    </row>
    <row r="684" spans="1:3">
      <c r="A684" s="18">
        <v>38957</v>
      </c>
      <c r="B684">
        <v>3.2538800000000001</v>
      </c>
      <c r="C684">
        <v>3.4333800000000001</v>
      </c>
    </row>
    <row r="685" spans="1:3">
      <c r="A685" s="18">
        <v>38958</v>
      </c>
      <c r="B685">
        <v>3.2571300000000001</v>
      </c>
      <c r="C685">
        <v>3.4393799999999999</v>
      </c>
    </row>
    <row r="686" spans="1:3">
      <c r="A686" s="18">
        <v>38959</v>
      </c>
      <c r="B686">
        <v>3.2563800000000001</v>
      </c>
      <c r="C686">
        <v>3.4384999999999999</v>
      </c>
    </row>
    <row r="687" spans="1:3">
      <c r="A687" s="18">
        <v>38960</v>
      </c>
      <c r="B687">
        <v>3.26363</v>
      </c>
      <c r="C687">
        <v>3.44625</v>
      </c>
    </row>
    <row r="688" spans="1:3">
      <c r="A688" s="18">
        <v>38961</v>
      </c>
      <c r="B688">
        <v>3.2671299999999999</v>
      </c>
      <c r="C688">
        <v>3.46</v>
      </c>
    </row>
    <row r="689" spans="1:3">
      <c r="A689" s="18">
        <v>38964</v>
      </c>
      <c r="B689">
        <v>3.27013</v>
      </c>
      <c r="C689">
        <v>3.47</v>
      </c>
    </row>
    <row r="690" spans="1:3">
      <c r="A690" s="18">
        <v>38965</v>
      </c>
      <c r="B690">
        <v>3.27563</v>
      </c>
      <c r="C690">
        <v>3.4775</v>
      </c>
    </row>
    <row r="691" spans="1:3">
      <c r="A691" s="18">
        <v>38966</v>
      </c>
      <c r="B691">
        <v>3.28925</v>
      </c>
      <c r="C691">
        <v>3.4891299999999998</v>
      </c>
    </row>
    <row r="692" spans="1:3">
      <c r="A692" s="18">
        <v>38967</v>
      </c>
      <c r="B692">
        <v>3.2930000000000001</v>
      </c>
      <c r="C692">
        <v>3.5033799999999999</v>
      </c>
    </row>
    <row r="693" spans="1:3">
      <c r="A693" s="18">
        <v>38968</v>
      </c>
      <c r="B693">
        <v>3.2995000000000001</v>
      </c>
      <c r="C693">
        <v>3.5052500000000002</v>
      </c>
    </row>
    <row r="694" spans="1:3">
      <c r="A694" s="18">
        <v>38971</v>
      </c>
      <c r="B694">
        <v>3.30688</v>
      </c>
      <c r="C694">
        <v>3.5169999999999999</v>
      </c>
    </row>
    <row r="695" spans="1:3">
      <c r="A695" s="18">
        <v>38972</v>
      </c>
      <c r="B695">
        <v>3.3174999999999999</v>
      </c>
      <c r="C695">
        <v>3.53525</v>
      </c>
    </row>
    <row r="696" spans="1:3">
      <c r="A696" s="18">
        <v>38973</v>
      </c>
      <c r="B696">
        <v>3.3188800000000001</v>
      </c>
      <c r="C696">
        <v>3.53363</v>
      </c>
    </row>
    <row r="697" spans="1:3">
      <c r="A697" s="18">
        <v>38974</v>
      </c>
      <c r="B697">
        <v>3.3334999999999999</v>
      </c>
      <c r="C697">
        <v>3.54</v>
      </c>
    </row>
    <row r="698" spans="1:3">
      <c r="A698" s="18">
        <v>38975</v>
      </c>
      <c r="B698">
        <v>3.3374999999999999</v>
      </c>
      <c r="C698">
        <v>3.5447500000000001</v>
      </c>
    </row>
    <row r="699" spans="1:3">
      <c r="A699" s="18">
        <v>38978</v>
      </c>
      <c r="B699">
        <v>3.34</v>
      </c>
      <c r="C699">
        <v>3.54488</v>
      </c>
    </row>
    <row r="700" spans="1:3">
      <c r="A700" s="18">
        <v>38979</v>
      </c>
      <c r="B700">
        <v>3.34863</v>
      </c>
      <c r="C700">
        <v>3.55</v>
      </c>
    </row>
    <row r="701" spans="1:3">
      <c r="A701" s="18">
        <v>38980</v>
      </c>
      <c r="B701">
        <v>3.3487499999999999</v>
      </c>
      <c r="C701">
        <v>3.5447500000000001</v>
      </c>
    </row>
    <row r="702" spans="1:3">
      <c r="A702" s="18">
        <v>38981</v>
      </c>
      <c r="B702">
        <v>3.37025</v>
      </c>
      <c r="C702">
        <v>3.5612499999999998</v>
      </c>
    </row>
    <row r="703" spans="1:3">
      <c r="A703" s="18">
        <v>38982</v>
      </c>
      <c r="B703">
        <v>3.3776299999999999</v>
      </c>
      <c r="C703">
        <v>3.55</v>
      </c>
    </row>
    <row r="704" spans="1:3">
      <c r="A704" s="18">
        <v>38985</v>
      </c>
      <c r="B704">
        <v>3.3736299999999999</v>
      </c>
      <c r="C704">
        <v>3.5333800000000002</v>
      </c>
    </row>
    <row r="705" spans="1:3">
      <c r="A705" s="18">
        <v>38986</v>
      </c>
      <c r="B705">
        <v>3.3706299999999998</v>
      </c>
      <c r="C705">
        <v>3.5326300000000002</v>
      </c>
    </row>
    <row r="706" spans="1:3">
      <c r="A706" s="18">
        <v>38987</v>
      </c>
      <c r="B706">
        <v>3.3795000000000002</v>
      </c>
      <c r="C706">
        <v>3.556</v>
      </c>
    </row>
    <row r="707" spans="1:3">
      <c r="A707" s="18">
        <v>38988</v>
      </c>
      <c r="B707">
        <v>3.4128799999999999</v>
      </c>
      <c r="C707">
        <v>3.5686300000000002</v>
      </c>
    </row>
    <row r="708" spans="1:3">
      <c r="A708" s="18">
        <v>38989</v>
      </c>
      <c r="B708">
        <v>3.4171299999999998</v>
      </c>
      <c r="C708">
        <v>3.5677500000000002</v>
      </c>
    </row>
    <row r="709" spans="1:3">
      <c r="A709" s="18">
        <v>38992</v>
      </c>
      <c r="B709">
        <v>3.4242499999999998</v>
      </c>
      <c r="C709">
        <v>3.5827499999999999</v>
      </c>
    </row>
    <row r="710" spans="1:3">
      <c r="A710" s="18">
        <v>38993</v>
      </c>
      <c r="B710">
        <v>3.4356300000000002</v>
      </c>
      <c r="C710">
        <v>3.5821299999999998</v>
      </c>
    </row>
    <row r="711" spans="1:3">
      <c r="A711" s="18">
        <v>38994</v>
      </c>
      <c r="B711">
        <v>3.4553799999999999</v>
      </c>
      <c r="C711">
        <v>3.6053799999999998</v>
      </c>
    </row>
    <row r="712" spans="1:3">
      <c r="A712" s="18">
        <v>38995</v>
      </c>
      <c r="B712">
        <v>3.4667500000000002</v>
      </c>
      <c r="C712">
        <v>3.6055000000000001</v>
      </c>
    </row>
    <row r="713" spans="1:3">
      <c r="A713" s="18">
        <v>38996</v>
      </c>
      <c r="B713">
        <v>3.46875</v>
      </c>
      <c r="C713">
        <v>3.6001300000000001</v>
      </c>
    </row>
    <row r="714" spans="1:3">
      <c r="A714" s="18">
        <v>38999</v>
      </c>
      <c r="B714">
        <v>3.47</v>
      </c>
      <c r="C714">
        <v>3.6108799999999999</v>
      </c>
    </row>
    <row r="715" spans="1:3">
      <c r="A715" s="18">
        <v>39000</v>
      </c>
      <c r="B715">
        <v>3.4780000000000002</v>
      </c>
      <c r="C715">
        <v>3.62</v>
      </c>
    </row>
    <row r="716" spans="1:3">
      <c r="A716" s="18">
        <v>39001</v>
      </c>
      <c r="B716">
        <v>3.4877500000000001</v>
      </c>
      <c r="C716">
        <v>3.63</v>
      </c>
    </row>
    <row r="717" spans="1:3">
      <c r="A717" s="18">
        <v>39002</v>
      </c>
      <c r="B717">
        <v>3.49438</v>
      </c>
      <c r="C717">
        <v>3.6419999999999999</v>
      </c>
    </row>
    <row r="718" spans="1:3">
      <c r="A718" s="18">
        <v>39003</v>
      </c>
      <c r="B718">
        <v>3.4980000000000002</v>
      </c>
      <c r="C718">
        <v>3.6395</v>
      </c>
    </row>
    <row r="719" spans="1:3">
      <c r="A719" s="18">
        <v>39006</v>
      </c>
      <c r="B719">
        <v>3.5015000000000001</v>
      </c>
      <c r="C719">
        <v>3.6441300000000001</v>
      </c>
    </row>
    <row r="720" spans="1:3">
      <c r="A720" s="18">
        <v>39007</v>
      </c>
      <c r="B720">
        <v>3.5003799999999998</v>
      </c>
      <c r="C720">
        <v>3.6435</v>
      </c>
    </row>
    <row r="721" spans="1:3">
      <c r="A721" s="18">
        <v>39008</v>
      </c>
      <c r="B721">
        <v>3.5113799999999999</v>
      </c>
      <c r="C721">
        <v>3.6476299999999999</v>
      </c>
    </row>
    <row r="722" spans="1:3">
      <c r="A722" s="18">
        <v>39009</v>
      </c>
      <c r="B722">
        <v>3.5173800000000002</v>
      </c>
      <c r="C722">
        <v>3.6465000000000001</v>
      </c>
    </row>
    <row r="723" spans="1:3">
      <c r="A723" s="18">
        <v>39010</v>
      </c>
      <c r="B723">
        <v>3.52013</v>
      </c>
      <c r="C723">
        <v>3.6521300000000001</v>
      </c>
    </row>
    <row r="724" spans="1:3">
      <c r="A724" s="18">
        <v>39013</v>
      </c>
      <c r="B724">
        <v>3.5270000000000001</v>
      </c>
      <c r="C724">
        <v>3.6695600000000002</v>
      </c>
    </row>
    <row r="725" spans="1:3">
      <c r="A725" s="18">
        <v>39014</v>
      </c>
      <c r="B725">
        <v>3.5291299999999999</v>
      </c>
      <c r="C725">
        <v>3.6748799999999999</v>
      </c>
    </row>
    <row r="726" spans="1:3">
      <c r="A726" s="18">
        <v>39015</v>
      </c>
      <c r="B726">
        <v>3.5372499999999998</v>
      </c>
      <c r="C726">
        <v>3.68988</v>
      </c>
    </row>
    <row r="727" spans="1:3">
      <c r="A727" s="18">
        <v>39016</v>
      </c>
      <c r="B727">
        <v>3.5466299999999999</v>
      </c>
      <c r="C727">
        <v>3.69875</v>
      </c>
    </row>
    <row r="728" spans="1:3">
      <c r="A728" s="18">
        <v>39017</v>
      </c>
      <c r="B728">
        <v>3.5554999999999999</v>
      </c>
      <c r="C728">
        <v>3.7054999999999998</v>
      </c>
    </row>
    <row r="729" spans="1:3">
      <c r="A729" s="18">
        <v>39020</v>
      </c>
      <c r="B729">
        <v>3.5607500000000001</v>
      </c>
      <c r="C729">
        <v>3.70425</v>
      </c>
    </row>
    <row r="730" spans="1:3">
      <c r="A730" s="18">
        <v>39021</v>
      </c>
      <c r="B730">
        <v>3.5655000000000001</v>
      </c>
      <c r="C730">
        <v>3.70519</v>
      </c>
    </row>
    <row r="731" spans="1:3">
      <c r="A731" s="18">
        <v>39022</v>
      </c>
      <c r="B731">
        <v>3.5622500000000001</v>
      </c>
      <c r="C731">
        <v>3.6976300000000002</v>
      </c>
    </row>
    <row r="732" spans="1:3">
      <c r="A732" s="18">
        <v>39023</v>
      </c>
      <c r="B732">
        <v>3.5670000000000002</v>
      </c>
      <c r="C732">
        <v>3.7013799999999999</v>
      </c>
    </row>
    <row r="733" spans="1:3">
      <c r="A733" s="18">
        <v>39024</v>
      </c>
      <c r="B733">
        <v>3.56575</v>
      </c>
      <c r="C733">
        <v>3.7050000000000001</v>
      </c>
    </row>
    <row r="734" spans="1:3">
      <c r="A734" s="18">
        <v>39027</v>
      </c>
      <c r="B734">
        <v>3.57125</v>
      </c>
      <c r="C734">
        <v>3.7193800000000001</v>
      </c>
    </row>
    <row r="735" spans="1:3">
      <c r="A735" s="18">
        <v>39028</v>
      </c>
      <c r="B735">
        <v>3.5756299999999999</v>
      </c>
      <c r="C735">
        <v>3.7256300000000002</v>
      </c>
    </row>
    <row r="736" spans="1:3">
      <c r="A736" s="18">
        <v>39029</v>
      </c>
      <c r="B736">
        <v>3.58</v>
      </c>
      <c r="C736">
        <v>3.7318799999999999</v>
      </c>
    </row>
    <row r="737" spans="1:3">
      <c r="A737" s="18">
        <v>39030</v>
      </c>
      <c r="B737">
        <v>3.5826899999999999</v>
      </c>
      <c r="C737">
        <v>3.7466300000000001</v>
      </c>
    </row>
    <row r="738" spans="1:3">
      <c r="A738" s="18">
        <v>39031</v>
      </c>
      <c r="B738">
        <v>3.5843799999999999</v>
      </c>
      <c r="C738">
        <v>3.7351299999999998</v>
      </c>
    </row>
    <row r="739" spans="1:3">
      <c r="A739" s="18">
        <v>39034</v>
      </c>
      <c r="B739">
        <v>3.5871300000000002</v>
      </c>
      <c r="C739">
        <v>3.72838</v>
      </c>
    </row>
    <row r="740" spans="1:3">
      <c r="A740" s="18">
        <v>39035</v>
      </c>
      <c r="B740">
        <v>3.5910000000000002</v>
      </c>
      <c r="C740">
        <v>3.7351299999999998</v>
      </c>
    </row>
    <row r="741" spans="1:3">
      <c r="A741" s="18">
        <v>39036</v>
      </c>
      <c r="B741">
        <v>3.5962499999999999</v>
      </c>
      <c r="C741">
        <v>3.7374999999999998</v>
      </c>
    </row>
    <row r="742" spans="1:3">
      <c r="A742" s="18">
        <v>39037</v>
      </c>
      <c r="B742">
        <v>3.59788</v>
      </c>
      <c r="C742">
        <v>3.7429999999999999</v>
      </c>
    </row>
    <row r="743" spans="1:3">
      <c r="A743" s="18">
        <v>39038</v>
      </c>
      <c r="B743">
        <v>3.6030000000000002</v>
      </c>
      <c r="C743">
        <v>3.7450000000000001</v>
      </c>
    </row>
    <row r="744" spans="1:3">
      <c r="A744" s="18">
        <v>39041</v>
      </c>
      <c r="B744">
        <v>3.6047500000000001</v>
      </c>
      <c r="C744">
        <v>3.7273800000000001</v>
      </c>
    </row>
    <row r="745" spans="1:3">
      <c r="A745" s="18">
        <v>39042</v>
      </c>
      <c r="B745">
        <v>3.6055000000000001</v>
      </c>
      <c r="C745">
        <v>3.7181299999999999</v>
      </c>
    </row>
    <row r="746" spans="1:3">
      <c r="A746" s="18">
        <v>39043</v>
      </c>
      <c r="B746">
        <v>3.61225</v>
      </c>
      <c r="C746">
        <v>3.7250000000000001</v>
      </c>
    </row>
    <row r="747" spans="1:3">
      <c r="A747" s="18">
        <v>39044</v>
      </c>
      <c r="B747">
        <v>3.6197499999999998</v>
      </c>
      <c r="C747">
        <v>3.7373799999999999</v>
      </c>
    </row>
    <row r="748" spans="1:3">
      <c r="A748" s="18">
        <v>39045</v>
      </c>
      <c r="B748">
        <v>3.6248800000000001</v>
      </c>
      <c r="C748">
        <v>3.73813</v>
      </c>
    </row>
    <row r="749" spans="1:3">
      <c r="A749" s="18">
        <v>39048</v>
      </c>
      <c r="B749">
        <v>3.6256300000000001</v>
      </c>
      <c r="C749">
        <v>3.7296299999999998</v>
      </c>
    </row>
    <row r="750" spans="1:3">
      <c r="A750" s="18">
        <v>39049</v>
      </c>
      <c r="B750">
        <v>3.6269999999999998</v>
      </c>
      <c r="C750">
        <v>3.7291300000000001</v>
      </c>
    </row>
    <row r="751" spans="1:3">
      <c r="A751" s="18">
        <v>39050</v>
      </c>
      <c r="B751">
        <v>3.6246299999999998</v>
      </c>
      <c r="C751">
        <v>3.7302499999999998</v>
      </c>
    </row>
    <row r="752" spans="1:3">
      <c r="A752" s="18">
        <v>39051</v>
      </c>
      <c r="B752">
        <v>3.6357499999999998</v>
      </c>
      <c r="C752">
        <v>3.7408800000000002</v>
      </c>
    </row>
    <row r="753" spans="1:3">
      <c r="A753" s="18">
        <v>39052</v>
      </c>
      <c r="B753">
        <v>3.6391300000000002</v>
      </c>
      <c r="C753">
        <v>3.7416299999999998</v>
      </c>
    </row>
    <row r="754" spans="1:3">
      <c r="A754" s="18">
        <v>39055</v>
      </c>
      <c r="B754">
        <v>3.6392500000000001</v>
      </c>
      <c r="C754">
        <v>3.7201300000000002</v>
      </c>
    </row>
    <row r="755" spans="1:3">
      <c r="A755" s="18">
        <v>39056</v>
      </c>
      <c r="B755">
        <v>3.6428799999999999</v>
      </c>
      <c r="C755">
        <v>3.7315</v>
      </c>
    </row>
    <row r="756" spans="1:3">
      <c r="A756" s="18">
        <v>39057</v>
      </c>
      <c r="B756">
        <v>3.6516299999999999</v>
      </c>
      <c r="C756">
        <v>3.7360000000000002</v>
      </c>
    </row>
    <row r="757" spans="1:3">
      <c r="A757" s="18">
        <v>39058</v>
      </c>
      <c r="B757">
        <v>3.6608800000000001</v>
      </c>
      <c r="C757">
        <v>3.7406299999999999</v>
      </c>
    </row>
    <row r="758" spans="1:3">
      <c r="A758" s="18">
        <v>39059</v>
      </c>
      <c r="B758">
        <v>3.6712500000000001</v>
      </c>
      <c r="C758">
        <v>3.7690000000000001</v>
      </c>
    </row>
    <row r="759" spans="1:3">
      <c r="A759" s="18">
        <v>39062</v>
      </c>
      <c r="B759">
        <v>3.67225</v>
      </c>
      <c r="C759">
        <v>3.7753800000000002</v>
      </c>
    </row>
    <row r="760" spans="1:3">
      <c r="A760" s="18">
        <v>39063</v>
      </c>
      <c r="B760">
        <v>3.67238</v>
      </c>
      <c r="C760">
        <v>3.78125</v>
      </c>
    </row>
    <row r="761" spans="1:3">
      <c r="A761" s="18">
        <v>39064</v>
      </c>
      <c r="B761">
        <v>3.6749999999999998</v>
      </c>
      <c r="C761">
        <v>3.7783799999999998</v>
      </c>
    </row>
    <row r="762" spans="1:3">
      <c r="A762" s="18">
        <v>39065</v>
      </c>
      <c r="B762">
        <v>3.67875</v>
      </c>
      <c r="C762">
        <v>3.7911299999999999</v>
      </c>
    </row>
    <row r="763" spans="1:3">
      <c r="A763" s="18">
        <v>39066</v>
      </c>
      <c r="B763">
        <v>3.6894999999999998</v>
      </c>
      <c r="C763">
        <v>3.7991299999999999</v>
      </c>
    </row>
    <row r="764" spans="1:3">
      <c r="A764" s="18">
        <v>39069</v>
      </c>
      <c r="B764">
        <v>3.6993800000000001</v>
      </c>
      <c r="C764">
        <v>3.7991299999999999</v>
      </c>
    </row>
    <row r="765" spans="1:3">
      <c r="A765" s="18">
        <v>39070</v>
      </c>
      <c r="B765">
        <v>3.7054999999999998</v>
      </c>
      <c r="C765">
        <v>3.81</v>
      </c>
    </row>
    <row r="766" spans="1:3">
      <c r="A766" s="18">
        <v>39071</v>
      </c>
      <c r="B766">
        <v>3.70838</v>
      </c>
      <c r="C766">
        <v>3.8167499999999999</v>
      </c>
    </row>
    <row r="767" spans="1:3">
      <c r="A767" s="18">
        <v>39072</v>
      </c>
      <c r="B767">
        <v>3.7142499999999998</v>
      </c>
      <c r="C767">
        <v>3.8288799999999998</v>
      </c>
    </row>
    <row r="768" spans="1:3">
      <c r="A768" s="18">
        <v>39073</v>
      </c>
      <c r="B768">
        <v>3.7157499999999999</v>
      </c>
      <c r="C768">
        <v>3.8294999999999999</v>
      </c>
    </row>
    <row r="769" spans="1:3">
      <c r="A769" s="18">
        <v>39078</v>
      </c>
      <c r="B769">
        <v>3.7214999999999998</v>
      </c>
      <c r="C769">
        <v>3.8331300000000001</v>
      </c>
    </row>
    <row r="770" spans="1:3">
      <c r="A770" s="18">
        <v>39079</v>
      </c>
      <c r="B770">
        <v>3.7235</v>
      </c>
      <c r="C770">
        <v>3.8494999999999999</v>
      </c>
    </row>
    <row r="771" spans="1:3">
      <c r="A771" s="18">
        <v>39080</v>
      </c>
      <c r="B771">
        <v>3.7231299999999998</v>
      </c>
      <c r="C771">
        <v>3.8534999999999999</v>
      </c>
    </row>
    <row r="772" spans="1:3">
      <c r="A772" s="18">
        <v>39084</v>
      </c>
      <c r="B772">
        <v>3.7250000000000001</v>
      </c>
      <c r="C772">
        <v>3.86</v>
      </c>
    </row>
    <row r="773" spans="1:3">
      <c r="A773" s="18">
        <v>39085</v>
      </c>
      <c r="B773">
        <v>3.7269999999999999</v>
      </c>
      <c r="C773">
        <v>3.86</v>
      </c>
    </row>
    <row r="774" spans="1:3">
      <c r="A774" s="18">
        <v>39086</v>
      </c>
      <c r="B774">
        <v>3.7330000000000001</v>
      </c>
      <c r="C774">
        <v>3.8675000000000002</v>
      </c>
    </row>
    <row r="775" spans="1:3">
      <c r="A775" s="18">
        <v>39087</v>
      </c>
      <c r="B775">
        <v>3.7331300000000001</v>
      </c>
      <c r="C775">
        <v>3.8654999999999999</v>
      </c>
    </row>
    <row r="776" spans="1:3">
      <c r="A776" s="18">
        <v>39090</v>
      </c>
      <c r="B776">
        <v>3.7391299999999998</v>
      </c>
      <c r="C776">
        <v>3.8755000000000002</v>
      </c>
    </row>
    <row r="777" spans="1:3">
      <c r="A777" s="18">
        <v>39091</v>
      </c>
      <c r="B777">
        <v>3.7414999999999998</v>
      </c>
      <c r="C777">
        <v>3.8787500000000001</v>
      </c>
    </row>
    <row r="778" spans="1:3">
      <c r="A778" s="18">
        <v>39092</v>
      </c>
      <c r="B778">
        <v>3.7456299999999998</v>
      </c>
      <c r="C778">
        <v>3.8868800000000001</v>
      </c>
    </row>
    <row r="779" spans="1:3">
      <c r="A779" s="18">
        <v>39093</v>
      </c>
      <c r="B779">
        <v>3.7577500000000001</v>
      </c>
      <c r="C779">
        <v>3.9048799999999999</v>
      </c>
    </row>
    <row r="780" spans="1:3">
      <c r="A780" s="18">
        <v>39094</v>
      </c>
      <c r="B780">
        <v>3.7437499999999999</v>
      </c>
      <c r="C780">
        <v>3.87825</v>
      </c>
    </row>
    <row r="781" spans="1:3">
      <c r="A781" s="18">
        <v>39097</v>
      </c>
      <c r="B781">
        <v>3.7469999999999999</v>
      </c>
      <c r="C781">
        <v>3.88</v>
      </c>
    </row>
    <row r="782" spans="1:3">
      <c r="A782" s="18">
        <v>39098</v>
      </c>
      <c r="B782">
        <v>3.7469999999999999</v>
      </c>
      <c r="C782">
        <v>3.8835000000000002</v>
      </c>
    </row>
    <row r="783" spans="1:3">
      <c r="A783" s="18">
        <v>39099</v>
      </c>
      <c r="B783">
        <v>3.7477499999999999</v>
      </c>
      <c r="C783">
        <v>3.8847499999999999</v>
      </c>
    </row>
    <row r="784" spans="1:3">
      <c r="A784" s="18">
        <v>39100</v>
      </c>
      <c r="B784">
        <v>3.75488</v>
      </c>
      <c r="C784">
        <v>3.89</v>
      </c>
    </row>
    <row r="785" spans="1:3">
      <c r="A785" s="18">
        <v>39101</v>
      </c>
      <c r="B785">
        <v>3.75488</v>
      </c>
      <c r="C785">
        <v>3.8897499999999998</v>
      </c>
    </row>
    <row r="786" spans="1:3">
      <c r="A786" s="18">
        <v>39104</v>
      </c>
      <c r="B786">
        <v>3.7568800000000002</v>
      </c>
      <c r="C786">
        <v>3.8953799999999998</v>
      </c>
    </row>
    <row r="787" spans="1:3">
      <c r="A787" s="18">
        <v>39105</v>
      </c>
      <c r="B787">
        <v>3.7577500000000001</v>
      </c>
      <c r="C787">
        <v>3.8969999999999998</v>
      </c>
    </row>
    <row r="788" spans="1:3">
      <c r="A788" s="18">
        <v>39106</v>
      </c>
      <c r="B788">
        <v>3.7570000000000001</v>
      </c>
      <c r="C788">
        <v>3.9045000000000001</v>
      </c>
    </row>
    <row r="789" spans="1:3">
      <c r="A789" s="18">
        <v>39107</v>
      </c>
      <c r="B789">
        <v>3.76675</v>
      </c>
      <c r="C789">
        <v>3.9129999999999998</v>
      </c>
    </row>
    <row r="790" spans="1:3">
      <c r="A790" s="18">
        <v>39108</v>
      </c>
      <c r="B790">
        <v>3.7702499999999999</v>
      </c>
      <c r="C790">
        <v>3.9144999999999999</v>
      </c>
    </row>
    <row r="791" spans="1:3">
      <c r="A791" s="18">
        <v>39111</v>
      </c>
      <c r="B791">
        <v>3.7762500000000001</v>
      </c>
      <c r="C791">
        <v>3.9181300000000001</v>
      </c>
    </row>
    <row r="792" spans="1:3">
      <c r="A792" s="18">
        <v>39112</v>
      </c>
      <c r="B792">
        <v>3.7795000000000001</v>
      </c>
      <c r="C792">
        <v>3.9201299999999999</v>
      </c>
    </row>
    <row r="793" spans="1:3">
      <c r="A793" s="18">
        <v>39113</v>
      </c>
      <c r="B793">
        <v>3.7814999999999999</v>
      </c>
      <c r="C793">
        <v>3.9208799999999999</v>
      </c>
    </row>
    <row r="794" spans="1:3">
      <c r="A794" s="18">
        <v>39114</v>
      </c>
      <c r="B794">
        <v>3.7818800000000001</v>
      </c>
      <c r="C794">
        <v>3.9209999999999998</v>
      </c>
    </row>
    <row r="795" spans="1:3">
      <c r="A795" s="18">
        <v>39115</v>
      </c>
      <c r="B795">
        <v>3.7891300000000001</v>
      </c>
      <c r="C795">
        <v>3.9242499999999998</v>
      </c>
    </row>
    <row r="796" spans="1:3">
      <c r="A796" s="18">
        <v>39118</v>
      </c>
      <c r="B796">
        <v>3.78</v>
      </c>
      <c r="C796">
        <v>3.90788</v>
      </c>
    </row>
    <row r="797" spans="1:3">
      <c r="A797" s="18">
        <v>39119</v>
      </c>
      <c r="B797">
        <v>3.7823799999999999</v>
      </c>
      <c r="C797">
        <v>3.9128799999999999</v>
      </c>
    </row>
    <row r="798" spans="1:3">
      <c r="A798" s="18">
        <v>39120</v>
      </c>
      <c r="B798">
        <v>3.7832499999999998</v>
      </c>
      <c r="C798">
        <v>3.92</v>
      </c>
    </row>
    <row r="799" spans="1:3">
      <c r="A799" s="18">
        <v>39121</v>
      </c>
      <c r="B799">
        <v>3.8016299999999998</v>
      </c>
      <c r="C799">
        <v>3.9293800000000001</v>
      </c>
    </row>
    <row r="800" spans="1:3">
      <c r="A800" s="18">
        <v>39122</v>
      </c>
      <c r="B800">
        <v>3.8069999999999999</v>
      </c>
      <c r="C800">
        <v>3.9387500000000002</v>
      </c>
    </row>
    <row r="801" spans="1:3">
      <c r="A801" s="18">
        <v>39125</v>
      </c>
      <c r="B801">
        <v>3.8098800000000002</v>
      </c>
      <c r="C801">
        <v>3.9390000000000001</v>
      </c>
    </row>
    <row r="802" spans="1:3">
      <c r="A802" s="18">
        <v>39126</v>
      </c>
      <c r="B802">
        <v>3.8155000000000001</v>
      </c>
      <c r="C802">
        <v>3.94625</v>
      </c>
    </row>
    <row r="803" spans="1:3">
      <c r="A803" s="18">
        <v>39127</v>
      </c>
      <c r="B803">
        <v>3.8174999999999999</v>
      </c>
      <c r="C803">
        <v>3.94625</v>
      </c>
    </row>
    <row r="804" spans="1:3">
      <c r="A804" s="18">
        <v>39128</v>
      </c>
      <c r="B804">
        <v>3.8250000000000002</v>
      </c>
      <c r="C804">
        <v>3.9470000000000001</v>
      </c>
    </row>
    <row r="805" spans="1:3">
      <c r="A805" s="18">
        <v>39129</v>
      </c>
      <c r="B805">
        <v>3.8276300000000001</v>
      </c>
      <c r="C805">
        <v>3.9464999999999999</v>
      </c>
    </row>
    <row r="806" spans="1:3">
      <c r="A806" s="18">
        <v>39132</v>
      </c>
      <c r="B806">
        <v>3.8307500000000001</v>
      </c>
      <c r="C806">
        <v>3.9528799999999999</v>
      </c>
    </row>
    <row r="807" spans="1:3">
      <c r="A807" s="18">
        <v>39133</v>
      </c>
      <c r="B807">
        <v>3.8322500000000002</v>
      </c>
      <c r="C807">
        <v>3.9577499999999999</v>
      </c>
    </row>
    <row r="808" spans="1:3">
      <c r="A808" s="18">
        <v>39134</v>
      </c>
      <c r="B808">
        <v>3.835</v>
      </c>
      <c r="C808">
        <v>3.96</v>
      </c>
    </row>
    <row r="809" spans="1:3">
      <c r="A809" s="18">
        <v>39135</v>
      </c>
      <c r="B809">
        <v>3.8416299999999999</v>
      </c>
      <c r="C809">
        <v>3.9701300000000002</v>
      </c>
    </row>
    <row r="810" spans="1:3">
      <c r="A810" s="18">
        <v>39136</v>
      </c>
      <c r="B810">
        <v>3.8451300000000002</v>
      </c>
      <c r="C810">
        <v>3.97288</v>
      </c>
    </row>
    <row r="811" spans="1:3">
      <c r="A811" s="18">
        <v>39139</v>
      </c>
      <c r="B811">
        <v>3.8547500000000001</v>
      </c>
      <c r="C811">
        <v>3.9721299999999999</v>
      </c>
    </row>
    <row r="812" spans="1:3">
      <c r="A812" s="18">
        <v>39140</v>
      </c>
      <c r="B812">
        <v>3.8547500000000001</v>
      </c>
      <c r="C812">
        <v>3.9693800000000001</v>
      </c>
    </row>
    <row r="813" spans="1:3">
      <c r="A813" s="18">
        <v>39141</v>
      </c>
      <c r="B813">
        <v>3.8497499999999998</v>
      </c>
      <c r="C813">
        <v>3.9483799999999998</v>
      </c>
    </row>
    <row r="814" spans="1:3">
      <c r="A814" s="18">
        <v>39142</v>
      </c>
      <c r="B814">
        <v>3.85825</v>
      </c>
      <c r="C814">
        <v>3.9587500000000002</v>
      </c>
    </row>
    <row r="815" spans="1:3">
      <c r="A815" s="18">
        <v>39143</v>
      </c>
      <c r="B815">
        <v>3.86</v>
      </c>
      <c r="C815">
        <v>3.95425</v>
      </c>
    </row>
    <row r="816" spans="1:3">
      <c r="A816" s="18">
        <v>39146</v>
      </c>
      <c r="B816">
        <v>3.86</v>
      </c>
      <c r="C816">
        <v>3.9241299999999999</v>
      </c>
    </row>
    <row r="817" spans="1:3">
      <c r="A817" s="18">
        <v>39147</v>
      </c>
      <c r="B817">
        <v>3.8663799999999999</v>
      </c>
      <c r="C817">
        <v>3.9508800000000002</v>
      </c>
    </row>
    <row r="818" spans="1:3">
      <c r="A818" s="18">
        <v>39148</v>
      </c>
      <c r="B818">
        <v>3.87</v>
      </c>
      <c r="C818">
        <v>3.96</v>
      </c>
    </row>
    <row r="819" spans="1:3">
      <c r="A819" s="18">
        <v>39149</v>
      </c>
      <c r="B819">
        <v>3.87913</v>
      </c>
      <c r="C819">
        <v>3.9682499999999998</v>
      </c>
    </row>
    <row r="820" spans="1:3">
      <c r="A820" s="18">
        <v>39150</v>
      </c>
      <c r="B820">
        <v>3.8856299999999999</v>
      </c>
      <c r="C820">
        <v>3.9857499999999999</v>
      </c>
    </row>
    <row r="821" spans="1:3">
      <c r="A821" s="18">
        <v>39153</v>
      </c>
      <c r="B821">
        <v>3.8925000000000001</v>
      </c>
      <c r="C821">
        <v>4.0016299999999996</v>
      </c>
    </row>
    <row r="822" spans="1:3">
      <c r="A822" s="18">
        <v>39154</v>
      </c>
      <c r="B822">
        <v>3.8937499999999998</v>
      </c>
      <c r="C822">
        <v>4.0006300000000001</v>
      </c>
    </row>
    <row r="823" spans="1:3">
      <c r="A823" s="18">
        <v>39155</v>
      </c>
      <c r="B823">
        <v>3.895</v>
      </c>
      <c r="C823">
        <v>3.99213</v>
      </c>
    </row>
    <row r="824" spans="1:3">
      <c r="A824" s="18">
        <v>39156</v>
      </c>
      <c r="B824">
        <v>3.8975</v>
      </c>
      <c r="C824">
        <v>4.0047499999999996</v>
      </c>
    </row>
    <row r="825" spans="1:3">
      <c r="A825" s="18">
        <v>39157</v>
      </c>
      <c r="B825">
        <v>3.89825</v>
      </c>
      <c r="C825">
        <v>4.0067500000000003</v>
      </c>
    </row>
    <row r="826" spans="1:3">
      <c r="A826" s="18">
        <v>39160</v>
      </c>
      <c r="B826">
        <v>3.8940000000000001</v>
      </c>
      <c r="C826">
        <v>4.0092499999999998</v>
      </c>
    </row>
    <row r="827" spans="1:3">
      <c r="A827" s="18">
        <v>39161</v>
      </c>
      <c r="B827">
        <v>3.8962500000000002</v>
      </c>
      <c r="C827">
        <v>4.01363</v>
      </c>
    </row>
    <row r="828" spans="1:3">
      <c r="A828" s="18">
        <v>39162</v>
      </c>
      <c r="B828">
        <v>3.8965000000000001</v>
      </c>
      <c r="C828">
        <v>4.0125000000000002</v>
      </c>
    </row>
    <row r="829" spans="1:3">
      <c r="A829" s="18">
        <v>39163</v>
      </c>
      <c r="B829">
        <v>3.9027500000000002</v>
      </c>
      <c r="C829">
        <v>4.0141299999999998</v>
      </c>
    </row>
    <row r="830" spans="1:3">
      <c r="A830" s="18">
        <v>39164</v>
      </c>
      <c r="B830">
        <v>3.9067500000000002</v>
      </c>
      <c r="C830">
        <v>4.0155000000000003</v>
      </c>
    </row>
    <row r="831" spans="1:3">
      <c r="A831" s="18">
        <v>39167</v>
      </c>
      <c r="B831">
        <v>3.9082499999999998</v>
      </c>
      <c r="C831">
        <v>4.0241300000000004</v>
      </c>
    </row>
    <row r="832" spans="1:3">
      <c r="A832" s="18">
        <v>39168</v>
      </c>
      <c r="B832">
        <v>3.91</v>
      </c>
      <c r="C832">
        <v>4.0262500000000001</v>
      </c>
    </row>
    <row r="833" spans="1:3">
      <c r="A833" s="18">
        <v>39169</v>
      </c>
      <c r="B833">
        <v>3.91675</v>
      </c>
      <c r="C833">
        <v>4.0309999999999997</v>
      </c>
    </row>
    <row r="834" spans="1:3">
      <c r="A834" s="18">
        <v>39170</v>
      </c>
      <c r="B834">
        <v>3.9246300000000001</v>
      </c>
      <c r="C834">
        <v>4.0391300000000001</v>
      </c>
    </row>
    <row r="835" spans="1:3">
      <c r="A835" s="18">
        <v>39171</v>
      </c>
      <c r="B835">
        <v>3.9273799999999999</v>
      </c>
      <c r="C835">
        <v>4.0447499999999996</v>
      </c>
    </row>
    <row r="836" spans="1:3">
      <c r="A836" s="18">
        <v>39174</v>
      </c>
      <c r="B836">
        <v>3.9283800000000002</v>
      </c>
      <c r="C836">
        <v>4.05</v>
      </c>
    </row>
    <row r="837" spans="1:3">
      <c r="A837" s="18">
        <v>39175</v>
      </c>
      <c r="B837">
        <v>3.9357500000000001</v>
      </c>
      <c r="C837">
        <v>4.0599999999999996</v>
      </c>
    </row>
    <row r="838" spans="1:3">
      <c r="A838" s="18">
        <v>39176</v>
      </c>
      <c r="B838">
        <v>3.9430000000000001</v>
      </c>
      <c r="C838">
        <v>4.0686299999999997</v>
      </c>
    </row>
    <row r="839" spans="1:3">
      <c r="A839" s="18">
        <v>39177</v>
      </c>
      <c r="B839">
        <v>3.9470000000000001</v>
      </c>
      <c r="C839">
        <v>4.07</v>
      </c>
    </row>
    <row r="840" spans="1:3">
      <c r="A840" s="18">
        <v>39182</v>
      </c>
      <c r="B840">
        <v>3.9556300000000002</v>
      </c>
      <c r="C840">
        <v>4.08</v>
      </c>
    </row>
    <row r="841" spans="1:3">
      <c r="A841" s="18">
        <v>39183</v>
      </c>
      <c r="B841">
        <v>3.95913</v>
      </c>
      <c r="C841">
        <v>4.0854999999999997</v>
      </c>
    </row>
    <row r="842" spans="1:3">
      <c r="A842" s="18">
        <v>39184</v>
      </c>
      <c r="B842">
        <v>3.9693800000000001</v>
      </c>
      <c r="C842">
        <v>4.0931300000000004</v>
      </c>
    </row>
    <row r="843" spans="1:3">
      <c r="A843" s="18">
        <v>39185</v>
      </c>
      <c r="B843">
        <v>3.9706299999999999</v>
      </c>
      <c r="C843">
        <v>4.0971299999999999</v>
      </c>
    </row>
    <row r="844" spans="1:3">
      <c r="A844" s="18">
        <v>39188</v>
      </c>
      <c r="B844">
        <v>3.97438</v>
      </c>
      <c r="C844">
        <v>4.1001300000000001</v>
      </c>
    </row>
    <row r="845" spans="1:3">
      <c r="A845" s="18">
        <v>39189</v>
      </c>
      <c r="B845">
        <v>3.98</v>
      </c>
      <c r="C845">
        <v>4.1028799999999999</v>
      </c>
    </row>
    <row r="846" spans="1:3">
      <c r="A846" s="18">
        <v>39190</v>
      </c>
      <c r="B846">
        <v>3.9806300000000001</v>
      </c>
      <c r="C846">
        <v>4.1027500000000003</v>
      </c>
    </row>
    <row r="847" spans="1:3">
      <c r="A847" s="18">
        <v>39191</v>
      </c>
      <c r="B847">
        <v>3.98813</v>
      </c>
      <c r="C847">
        <v>4.10588</v>
      </c>
    </row>
    <row r="848" spans="1:3">
      <c r="A848" s="18">
        <v>39192</v>
      </c>
      <c r="B848">
        <v>3.9906299999999999</v>
      </c>
      <c r="C848">
        <v>4.1091300000000004</v>
      </c>
    </row>
    <row r="849" spans="1:3">
      <c r="A849" s="18">
        <v>39195</v>
      </c>
      <c r="B849">
        <v>3.99525</v>
      </c>
      <c r="C849">
        <v>4.1115000000000004</v>
      </c>
    </row>
    <row r="850" spans="1:3">
      <c r="A850" s="18">
        <v>39196</v>
      </c>
      <c r="B850">
        <v>3.9987499999999998</v>
      </c>
      <c r="C850">
        <v>4.1112500000000001</v>
      </c>
    </row>
    <row r="851" spans="1:3">
      <c r="A851" s="18">
        <v>39197</v>
      </c>
      <c r="B851">
        <v>4.0006300000000001</v>
      </c>
      <c r="C851">
        <v>4.1174999999999997</v>
      </c>
    </row>
    <row r="852" spans="1:3">
      <c r="A852" s="18">
        <v>39198</v>
      </c>
      <c r="B852">
        <v>4.0049999999999999</v>
      </c>
      <c r="C852">
        <v>4.1272500000000001</v>
      </c>
    </row>
    <row r="853" spans="1:3">
      <c r="A853" s="18">
        <v>39199</v>
      </c>
      <c r="B853">
        <v>4.0141299999999998</v>
      </c>
      <c r="C853">
        <v>4.1333799999999998</v>
      </c>
    </row>
    <row r="854" spans="1:3">
      <c r="A854" s="18">
        <v>39202</v>
      </c>
      <c r="B854">
        <v>4.0196300000000003</v>
      </c>
      <c r="C854">
        <v>4.1381300000000003</v>
      </c>
    </row>
    <row r="855" spans="1:3">
      <c r="A855" s="18">
        <v>39203</v>
      </c>
      <c r="B855">
        <v>4.0196300000000003</v>
      </c>
      <c r="C855">
        <v>4.13375</v>
      </c>
    </row>
    <row r="856" spans="1:3">
      <c r="A856" s="18">
        <v>39204</v>
      </c>
      <c r="B856">
        <v>4.0241300000000004</v>
      </c>
      <c r="C856">
        <v>4.1428799999999999</v>
      </c>
    </row>
    <row r="857" spans="1:3">
      <c r="A857" s="18">
        <v>39205</v>
      </c>
      <c r="B857">
        <v>4.0354999999999999</v>
      </c>
      <c r="C857">
        <v>4.1512500000000001</v>
      </c>
    </row>
    <row r="858" spans="1:3">
      <c r="A858" s="18">
        <v>39206</v>
      </c>
      <c r="B858">
        <v>4.0385</v>
      </c>
      <c r="C858">
        <v>4.1520000000000001</v>
      </c>
    </row>
    <row r="859" spans="1:3">
      <c r="A859" s="18">
        <v>39209</v>
      </c>
      <c r="B859">
        <v>4.0412499999999998</v>
      </c>
      <c r="C859">
        <v>4.1556300000000004</v>
      </c>
    </row>
    <row r="860" spans="1:3">
      <c r="A860" s="18">
        <v>39210</v>
      </c>
      <c r="B860">
        <v>4.0453799999999998</v>
      </c>
      <c r="C860">
        <v>4.1571300000000004</v>
      </c>
    </row>
    <row r="861" spans="1:3">
      <c r="A861" s="18">
        <v>39211</v>
      </c>
      <c r="B861">
        <v>4.0476299999999998</v>
      </c>
      <c r="C861">
        <v>4.1588799999999999</v>
      </c>
    </row>
    <row r="862" spans="1:3">
      <c r="A862" s="18">
        <v>39212</v>
      </c>
      <c r="B862">
        <v>4.0568799999999996</v>
      </c>
      <c r="C862">
        <v>4.1676299999999999</v>
      </c>
    </row>
    <row r="863" spans="1:3">
      <c r="A863" s="18">
        <v>39213</v>
      </c>
      <c r="B863">
        <v>4.06013</v>
      </c>
      <c r="C863">
        <v>4.16</v>
      </c>
    </row>
    <row r="864" spans="1:3">
      <c r="A864" s="18">
        <v>39216</v>
      </c>
      <c r="B864">
        <v>4.0622499999999997</v>
      </c>
      <c r="C864">
        <v>4.1702500000000002</v>
      </c>
    </row>
    <row r="865" spans="1:3">
      <c r="A865" s="18">
        <v>39217</v>
      </c>
      <c r="B865">
        <v>4.0663799999999997</v>
      </c>
      <c r="C865">
        <v>4.18</v>
      </c>
    </row>
    <row r="866" spans="1:3">
      <c r="A866" s="18">
        <v>39218</v>
      </c>
      <c r="B866">
        <v>4.0683800000000003</v>
      </c>
      <c r="C866">
        <v>4.1900000000000004</v>
      </c>
    </row>
    <row r="867" spans="1:3">
      <c r="A867" s="18">
        <v>39219</v>
      </c>
      <c r="B867">
        <v>4.0747499999999999</v>
      </c>
      <c r="C867">
        <v>4.2093800000000003</v>
      </c>
    </row>
    <row r="868" spans="1:3">
      <c r="A868" s="18">
        <v>39220</v>
      </c>
      <c r="B868">
        <v>4.0771300000000004</v>
      </c>
      <c r="C868">
        <v>4.2103799999999998</v>
      </c>
    </row>
    <row r="869" spans="1:3">
      <c r="A869" s="18">
        <v>39223</v>
      </c>
      <c r="B869">
        <v>4.08</v>
      </c>
      <c r="C869">
        <v>4.2136300000000002</v>
      </c>
    </row>
    <row r="870" spans="1:3">
      <c r="A870" s="18">
        <v>39224</v>
      </c>
      <c r="B870">
        <v>4.0806300000000002</v>
      </c>
      <c r="C870">
        <v>4.2166300000000003</v>
      </c>
    </row>
    <row r="871" spans="1:3">
      <c r="A871" s="18">
        <v>39225</v>
      </c>
      <c r="B871">
        <v>4.0863800000000001</v>
      </c>
      <c r="C871">
        <v>4.2266300000000001</v>
      </c>
    </row>
    <row r="872" spans="1:3">
      <c r="A872" s="18">
        <v>39226</v>
      </c>
      <c r="B872">
        <v>4.0949999999999998</v>
      </c>
      <c r="C872">
        <v>4.2285000000000004</v>
      </c>
    </row>
    <row r="873" spans="1:3">
      <c r="A873" s="18">
        <v>39227</v>
      </c>
      <c r="B873">
        <v>4.0999999999999996</v>
      </c>
      <c r="C873">
        <v>4.23163</v>
      </c>
    </row>
    <row r="874" spans="1:3">
      <c r="A874" s="18">
        <v>39230</v>
      </c>
      <c r="B874">
        <v>4.1031300000000002</v>
      </c>
      <c r="C874">
        <v>4.2372500000000004</v>
      </c>
    </row>
    <row r="875" spans="1:3">
      <c r="A875" s="18">
        <v>39231</v>
      </c>
      <c r="B875">
        <v>4.1098800000000004</v>
      </c>
      <c r="C875">
        <v>4.2430000000000003</v>
      </c>
    </row>
    <row r="876" spans="1:3">
      <c r="A876" s="18">
        <v>39232</v>
      </c>
      <c r="B876">
        <v>4.1116299999999999</v>
      </c>
      <c r="C876">
        <v>4.2437500000000004</v>
      </c>
    </row>
    <row r="877" spans="1:3">
      <c r="A877" s="18">
        <v>39233</v>
      </c>
      <c r="B877">
        <v>4.1208799999999997</v>
      </c>
      <c r="C877">
        <v>4.2531299999999996</v>
      </c>
    </row>
    <row r="878" spans="1:3">
      <c r="A878" s="18">
        <v>39234</v>
      </c>
      <c r="B878">
        <v>4.1236300000000004</v>
      </c>
      <c r="C878">
        <v>4.2566300000000004</v>
      </c>
    </row>
    <row r="879" spans="1:3">
      <c r="A879" s="18">
        <v>39237</v>
      </c>
      <c r="B879">
        <v>4.1262499999999998</v>
      </c>
      <c r="C879">
        <v>4.26</v>
      </c>
    </row>
    <row r="880" spans="1:3">
      <c r="A880" s="18">
        <v>39238</v>
      </c>
      <c r="B880">
        <v>4.1269999999999998</v>
      </c>
      <c r="C880">
        <v>4.2606299999999999</v>
      </c>
    </row>
    <row r="881" spans="1:3">
      <c r="A881" s="18">
        <v>39239</v>
      </c>
      <c r="B881">
        <v>4.1269999999999998</v>
      </c>
      <c r="C881">
        <v>4.2655000000000003</v>
      </c>
    </row>
    <row r="882" spans="1:3">
      <c r="A882" s="18">
        <v>39240</v>
      </c>
      <c r="B882">
        <v>4.1343800000000002</v>
      </c>
      <c r="C882">
        <v>4.27013</v>
      </c>
    </row>
    <row r="883" spans="1:3">
      <c r="A883" s="18">
        <v>39241</v>
      </c>
      <c r="B883">
        <v>4.1384999999999996</v>
      </c>
      <c r="C883">
        <v>4.2698799999999997</v>
      </c>
    </row>
    <row r="884" spans="1:3">
      <c r="A884" s="18">
        <v>39244</v>
      </c>
      <c r="B884">
        <v>4.1425000000000001</v>
      </c>
      <c r="C884">
        <v>4.2699999999999996</v>
      </c>
    </row>
    <row r="885" spans="1:3">
      <c r="A885" s="18">
        <v>39245</v>
      </c>
      <c r="B885">
        <v>4.1427500000000004</v>
      </c>
      <c r="C885">
        <v>4.2720000000000002</v>
      </c>
    </row>
    <row r="886" spans="1:3">
      <c r="A886" s="18">
        <v>39246</v>
      </c>
      <c r="B886">
        <v>4.1425000000000001</v>
      </c>
      <c r="C886">
        <v>4.2848800000000002</v>
      </c>
    </row>
    <row r="887" spans="1:3">
      <c r="A887" s="18">
        <v>39247</v>
      </c>
      <c r="B887">
        <v>4.1467499999999999</v>
      </c>
      <c r="C887">
        <v>4.2822500000000003</v>
      </c>
    </row>
    <row r="888" spans="1:3">
      <c r="A888" s="18">
        <v>39248</v>
      </c>
      <c r="B888">
        <v>4.1491300000000004</v>
      </c>
      <c r="C888">
        <v>4.2836299999999996</v>
      </c>
    </row>
    <row r="889" spans="1:3">
      <c r="A889" s="18">
        <v>39251</v>
      </c>
      <c r="B889">
        <v>4.1485000000000003</v>
      </c>
      <c r="C889">
        <v>4.2854999999999999</v>
      </c>
    </row>
    <row r="890" spans="1:3">
      <c r="A890" s="18">
        <v>39252</v>
      </c>
      <c r="B890">
        <v>4.1541300000000003</v>
      </c>
      <c r="C890">
        <v>4.2897499999999997</v>
      </c>
    </row>
    <row r="891" spans="1:3">
      <c r="A891" s="18">
        <v>39253</v>
      </c>
      <c r="B891">
        <v>4.15625</v>
      </c>
      <c r="C891">
        <v>4.2832499999999998</v>
      </c>
    </row>
    <row r="892" spans="1:3">
      <c r="A892" s="18">
        <v>39254</v>
      </c>
      <c r="B892">
        <v>4.1592500000000001</v>
      </c>
      <c r="C892">
        <v>4.2988799999999996</v>
      </c>
    </row>
    <row r="893" spans="1:3">
      <c r="A893" s="18">
        <v>39255</v>
      </c>
      <c r="B893">
        <v>4.16</v>
      </c>
      <c r="C893">
        <v>4.29725</v>
      </c>
    </row>
    <row r="894" spans="1:3">
      <c r="A894" s="18">
        <v>39258</v>
      </c>
      <c r="B894">
        <v>4.1580000000000004</v>
      </c>
      <c r="C894">
        <v>4.2942499999999999</v>
      </c>
    </row>
    <row r="895" spans="1:3">
      <c r="A895" s="18">
        <v>39259</v>
      </c>
      <c r="B895">
        <v>4.1602499999999996</v>
      </c>
      <c r="C895">
        <v>4.2943800000000003</v>
      </c>
    </row>
    <row r="896" spans="1:3">
      <c r="A896" s="18">
        <v>39260</v>
      </c>
      <c r="B896">
        <v>4.16425</v>
      </c>
      <c r="C896">
        <v>4.2993800000000002</v>
      </c>
    </row>
    <row r="897" spans="1:3">
      <c r="A897" s="18">
        <v>39261</v>
      </c>
      <c r="B897">
        <v>4.1740000000000004</v>
      </c>
      <c r="C897">
        <v>4.3122499999999997</v>
      </c>
    </row>
    <row r="898" spans="1:3">
      <c r="A898" s="18">
        <v>39262</v>
      </c>
      <c r="B898">
        <v>4.1743800000000002</v>
      </c>
      <c r="C898">
        <v>4.3168800000000003</v>
      </c>
    </row>
    <row r="899" spans="1:3">
      <c r="A899" s="18">
        <v>39265</v>
      </c>
      <c r="B899">
        <v>4.1757499999999999</v>
      </c>
      <c r="C899">
        <v>4.3176300000000003</v>
      </c>
    </row>
    <row r="900" spans="1:3">
      <c r="A900" s="18">
        <v>39266</v>
      </c>
      <c r="B900">
        <v>4.18025</v>
      </c>
      <c r="C900">
        <v>4.3220000000000001</v>
      </c>
    </row>
    <row r="901" spans="1:3">
      <c r="A901" s="18">
        <v>39267</v>
      </c>
      <c r="B901">
        <v>4.1828799999999999</v>
      </c>
      <c r="C901">
        <v>4.3276300000000001</v>
      </c>
    </row>
    <row r="902" spans="1:3">
      <c r="A902" s="18">
        <v>39268</v>
      </c>
      <c r="B902">
        <v>4.1900000000000004</v>
      </c>
      <c r="C902">
        <v>4.3380000000000001</v>
      </c>
    </row>
    <row r="903" spans="1:3">
      <c r="A903" s="18">
        <v>39269</v>
      </c>
      <c r="B903">
        <v>4.1970000000000001</v>
      </c>
      <c r="C903">
        <v>4.3496300000000003</v>
      </c>
    </row>
    <row r="904" spans="1:3">
      <c r="A904" s="18">
        <v>39272</v>
      </c>
      <c r="B904">
        <v>4.1989999999999998</v>
      </c>
      <c r="C904">
        <v>4.3491299999999997</v>
      </c>
    </row>
    <row r="905" spans="1:3">
      <c r="A905" s="18">
        <v>39273</v>
      </c>
      <c r="B905">
        <v>4.1965000000000003</v>
      </c>
      <c r="C905">
        <v>4.3499999999999996</v>
      </c>
    </row>
    <row r="906" spans="1:3">
      <c r="A906" s="18">
        <v>39274</v>
      </c>
      <c r="B906">
        <v>4.2013800000000003</v>
      </c>
      <c r="C906">
        <v>4.3475000000000001</v>
      </c>
    </row>
    <row r="907" spans="1:3">
      <c r="A907" s="18">
        <v>39275</v>
      </c>
      <c r="B907">
        <v>4.2073799999999997</v>
      </c>
      <c r="C907">
        <v>4.3593799999999998</v>
      </c>
    </row>
    <row r="908" spans="1:3">
      <c r="A908" s="18">
        <v>39276</v>
      </c>
      <c r="B908">
        <v>4.2154999999999996</v>
      </c>
      <c r="C908">
        <v>4.3667499999999997</v>
      </c>
    </row>
    <row r="909" spans="1:3">
      <c r="A909" s="18">
        <v>39279</v>
      </c>
      <c r="B909">
        <v>4.2143800000000002</v>
      </c>
      <c r="C909">
        <v>4.3689999999999998</v>
      </c>
    </row>
    <row r="910" spans="1:3">
      <c r="A910" s="18">
        <v>39280</v>
      </c>
      <c r="B910">
        <v>4.21563</v>
      </c>
      <c r="C910">
        <v>4.3676300000000001</v>
      </c>
    </row>
    <row r="911" spans="1:3">
      <c r="A911" s="18">
        <v>39281</v>
      </c>
      <c r="B911">
        <v>4.2201300000000002</v>
      </c>
      <c r="C911">
        <v>4.367</v>
      </c>
    </row>
    <row r="912" spans="1:3">
      <c r="A912" s="18">
        <v>39282</v>
      </c>
      <c r="B912">
        <v>4.2257499999999997</v>
      </c>
      <c r="C912">
        <v>4.3756300000000001</v>
      </c>
    </row>
    <row r="913" spans="1:3">
      <c r="A913" s="18">
        <v>39283</v>
      </c>
      <c r="B913">
        <v>4.2285000000000004</v>
      </c>
      <c r="C913">
        <v>4.3783799999999999</v>
      </c>
    </row>
    <row r="914" spans="1:3">
      <c r="A914" s="18">
        <v>39286</v>
      </c>
      <c r="B914">
        <v>4.2292500000000004</v>
      </c>
      <c r="C914">
        <v>4.3692500000000001</v>
      </c>
    </row>
    <row r="915" spans="1:3">
      <c r="A915" s="18">
        <v>39287</v>
      </c>
      <c r="B915">
        <v>4.2356299999999996</v>
      </c>
      <c r="C915">
        <v>4.3789999999999996</v>
      </c>
    </row>
    <row r="916" spans="1:3">
      <c r="A916" s="18">
        <v>39288</v>
      </c>
      <c r="B916">
        <v>4.2392500000000002</v>
      </c>
      <c r="C916">
        <v>4.3781299999999996</v>
      </c>
    </row>
    <row r="917" spans="1:3">
      <c r="A917" s="18">
        <v>39289</v>
      </c>
      <c r="B917">
        <v>4.2456300000000002</v>
      </c>
      <c r="C917">
        <v>4.3842499999999998</v>
      </c>
    </row>
    <row r="918" spans="1:3">
      <c r="A918" s="18">
        <v>39290</v>
      </c>
      <c r="B918">
        <v>4.2463800000000003</v>
      </c>
      <c r="C918">
        <v>4.3743800000000004</v>
      </c>
    </row>
    <row r="919" spans="1:3">
      <c r="A919" s="18">
        <v>39293</v>
      </c>
      <c r="B919">
        <v>4.2521300000000002</v>
      </c>
      <c r="C919">
        <v>4.3676300000000001</v>
      </c>
    </row>
    <row r="920" spans="1:3">
      <c r="A920" s="18">
        <v>39294</v>
      </c>
      <c r="B920">
        <v>4.26</v>
      </c>
      <c r="C920">
        <v>4.3852500000000001</v>
      </c>
    </row>
    <row r="921" spans="1:3">
      <c r="A921" s="18">
        <v>39295</v>
      </c>
      <c r="B921">
        <v>4.2681300000000002</v>
      </c>
      <c r="C921">
        <v>4.3776299999999999</v>
      </c>
    </row>
    <row r="922" spans="1:3">
      <c r="A922" s="18">
        <v>39296</v>
      </c>
      <c r="B922">
        <v>4.2826300000000002</v>
      </c>
      <c r="C922">
        <v>4.3981300000000001</v>
      </c>
    </row>
    <row r="923" spans="1:3">
      <c r="A923" s="18">
        <v>39297</v>
      </c>
      <c r="B923">
        <v>4.3025000000000002</v>
      </c>
      <c r="C923">
        <v>4.4137500000000003</v>
      </c>
    </row>
    <row r="924" spans="1:3">
      <c r="A924" s="18">
        <v>39300</v>
      </c>
      <c r="B924">
        <v>4.3098799999999997</v>
      </c>
      <c r="C924">
        <v>4.4145000000000003</v>
      </c>
    </row>
    <row r="925" spans="1:3">
      <c r="A925" s="18">
        <v>39301</v>
      </c>
      <c r="B925">
        <v>4.3291300000000001</v>
      </c>
      <c r="C925">
        <v>4.4338800000000003</v>
      </c>
    </row>
    <row r="926" spans="1:3">
      <c r="A926" s="18">
        <v>39302</v>
      </c>
      <c r="B926">
        <v>4.3521299999999998</v>
      </c>
      <c r="C926">
        <v>4.4467499999999998</v>
      </c>
    </row>
    <row r="927" spans="1:3">
      <c r="A927" s="18">
        <v>39303</v>
      </c>
      <c r="B927">
        <v>4.4074999999999998</v>
      </c>
      <c r="C927">
        <v>4.4821299999999997</v>
      </c>
    </row>
    <row r="928" spans="1:3">
      <c r="A928" s="18">
        <v>39304</v>
      </c>
      <c r="B928">
        <v>4.4537500000000003</v>
      </c>
      <c r="C928">
        <v>4.5143800000000001</v>
      </c>
    </row>
    <row r="929" spans="1:3">
      <c r="A929" s="18">
        <v>39307</v>
      </c>
      <c r="B929">
        <v>4.5118799999999997</v>
      </c>
      <c r="C929">
        <v>4.5606299999999997</v>
      </c>
    </row>
    <row r="930" spans="1:3">
      <c r="A930" s="18">
        <v>39308</v>
      </c>
      <c r="B930">
        <v>4.5212500000000002</v>
      </c>
      <c r="C930">
        <v>4.5662500000000001</v>
      </c>
    </row>
    <row r="931" spans="1:3">
      <c r="A931" s="18">
        <v>39309</v>
      </c>
      <c r="B931">
        <v>4.5287499999999996</v>
      </c>
      <c r="C931">
        <v>4.5737500000000004</v>
      </c>
    </row>
    <row r="932" spans="1:3">
      <c r="A932" s="18">
        <v>39310</v>
      </c>
      <c r="B932">
        <v>4.5781299999999998</v>
      </c>
      <c r="C932">
        <v>4.6093799999999998</v>
      </c>
    </row>
    <row r="933" spans="1:3">
      <c r="A933" s="18">
        <v>39311</v>
      </c>
      <c r="B933">
        <v>4.6512500000000001</v>
      </c>
      <c r="C933">
        <v>4.6587500000000004</v>
      </c>
    </row>
    <row r="934" spans="1:3">
      <c r="A934" s="18">
        <v>39314</v>
      </c>
      <c r="B934">
        <v>4.6662499999999998</v>
      </c>
      <c r="C934">
        <v>4.6662499999999998</v>
      </c>
    </row>
    <row r="935" spans="1:3">
      <c r="A935" s="18">
        <v>39315</v>
      </c>
      <c r="B935">
        <v>4.6687500000000002</v>
      </c>
      <c r="C935">
        <v>4.6737500000000001</v>
      </c>
    </row>
    <row r="936" spans="1:3">
      <c r="A936" s="18">
        <v>39316</v>
      </c>
      <c r="B936">
        <v>4.6768799999999997</v>
      </c>
      <c r="C936">
        <v>4.6950000000000003</v>
      </c>
    </row>
    <row r="937" spans="1:3">
      <c r="A937" s="18">
        <v>39317</v>
      </c>
      <c r="B937">
        <v>4.7362500000000001</v>
      </c>
      <c r="C937">
        <v>4.7575000000000003</v>
      </c>
    </row>
    <row r="938" spans="1:3">
      <c r="A938" s="18">
        <v>39318</v>
      </c>
      <c r="B938">
        <v>4.7350000000000003</v>
      </c>
      <c r="C938">
        <v>4.75875</v>
      </c>
    </row>
    <row r="939" spans="1:3">
      <c r="A939" s="18">
        <v>39321</v>
      </c>
      <c r="B939">
        <v>4.7324999999999999</v>
      </c>
      <c r="C939">
        <v>4.7512499999999998</v>
      </c>
    </row>
    <row r="940" spans="1:3">
      <c r="A940" s="18">
        <v>39322</v>
      </c>
      <c r="B940">
        <v>4.7225000000000001</v>
      </c>
      <c r="C940">
        <v>4.7293799999999999</v>
      </c>
    </row>
    <row r="941" spans="1:3">
      <c r="A941" s="18">
        <v>39323</v>
      </c>
      <c r="B941">
        <v>4.7312500000000002</v>
      </c>
      <c r="C941">
        <v>4.7324999999999999</v>
      </c>
    </row>
    <row r="942" spans="1:3">
      <c r="A942" s="18">
        <v>39324</v>
      </c>
      <c r="B942">
        <v>4.7362500000000001</v>
      </c>
      <c r="C942">
        <v>4.7424999999999997</v>
      </c>
    </row>
    <row r="943" spans="1:3">
      <c r="A943" s="18">
        <v>39325</v>
      </c>
      <c r="B943">
        <v>4.7424999999999997</v>
      </c>
      <c r="C943">
        <v>4.7612500000000004</v>
      </c>
    </row>
    <row r="944" spans="1:3">
      <c r="A944" s="18">
        <v>39328</v>
      </c>
      <c r="B944">
        <v>4.7481299999999997</v>
      </c>
      <c r="C944">
        <v>4.7668799999999996</v>
      </c>
    </row>
    <row r="945" spans="1:3">
      <c r="A945" s="18">
        <v>39329</v>
      </c>
      <c r="B945">
        <v>4.7474999999999996</v>
      </c>
      <c r="C945">
        <v>4.7737499999999997</v>
      </c>
    </row>
    <row r="946" spans="1:3">
      <c r="A946" s="18">
        <v>39330</v>
      </c>
      <c r="B946">
        <v>4.7625000000000002</v>
      </c>
      <c r="C946">
        <v>4.7943800000000003</v>
      </c>
    </row>
    <row r="947" spans="1:3">
      <c r="A947" s="18">
        <v>39331</v>
      </c>
      <c r="B947">
        <v>4.76</v>
      </c>
      <c r="C947">
        <v>4.78688</v>
      </c>
    </row>
    <row r="948" spans="1:3">
      <c r="A948" s="18">
        <v>39332</v>
      </c>
      <c r="B948">
        <v>4.7531299999999996</v>
      </c>
      <c r="C948">
        <v>4.7699999999999996</v>
      </c>
    </row>
    <row r="949" spans="1:3">
      <c r="A949" s="18">
        <v>39335</v>
      </c>
      <c r="B949">
        <v>4.7487500000000002</v>
      </c>
      <c r="C949">
        <v>4.7543800000000003</v>
      </c>
    </row>
    <row r="950" spans="1:3">
      <c r="A950" s="18">
        <v>39336</v>
      </c>
      <c r="B950">
        <v>4.7537500000000001</v>
      </c>
      <c r="C950">
        <v>4.7637499999999999</v>
      </c>
    </row>
    <row r="951" spans="1:3">
      <c r="A951" s="18">
        <v>39337</v>
      </c>
      <c r="B951">
        <v>4.7437500000000004</v>
      </c>
      <c r="C951">
        <v>4.7625000000000002</v>
      </c>
    </row>
    <row r="952" spans="1:3">
      <c r="A952" s="18">
        <v>39338</v>
      </c>
      <c r="B952">
        <v>4.7318800000000003</v>
      </c>
      <c r="C952">
        <v>4.75875</v>
      </c>
    </row>
    <row r="953" spans="1:3">
      <c r="A953" s="18">
        <v>39339</v>
      </c>
      <c r="B953">
        <v>4.7275</v>
      </c>
      <c r="C953">
        <v>4.74688</v>
      </c>
    </row>
    <row r="954" spans="1:3">
      <c r="A954" s="18">
        <v>39342</v>
      </c>
      <c r="B954">
        <v>4.7318800000000003</v>
      </c>
      <c r="C954">
        <v>4.74</v>
      </c>
    </row>
    <row r="955" spans="1:3">
      <c r="A955" s="18">
        <v>39343</v>
      </c>
      <c r="B955">
        <v>4.7318800000000003</v>
      </c>
      <c r="C955">
        <v>4.74688</v>
      </c>
    </row>
    <row r="956" spans="1:3">
      <c r="A956" s="18">
        <v>39344</v>
      </c>
      <c r="B956">
        <v>4.72438</v>
      </c>
      <c r="C956">
        <v>4.7318800000000003</v>
      </c>
    </row>
    <row r="957" spans="1:3">
      <c r="A957" s="18">
        <v>39345</v>
      </c>
      <c r="B957">
        <v>4.7218799999999996</v>
      </c>
      <c r="C957">
        <v>4.7237499999999999</v>
      </c>
    </row>
    <row r="958" spans="1:3">
      <c r="A958" s="18">
        <v>39346</v>
      </c>
      <c r="B958">
        <v>4.7237499999999999</v>
      </c>
      <c r="C958">
        <v>4.7268800000000004</v>
      </c>
    </row>
    <row r="959" spans="1:3">
      <c r="A959" s="18">
        <v>39349</v>
      </c>
      <c r="B959">
        <v>4.7293799999999999</v>
      </c>
      <c r="C959">
        <v>4.7331300000000001</v>
      </c>
    </row>
    <row r="960" spans="1:3">
      <c r="A960" s="18">
        <v>39350</v>
      </c>
      <c r="B960">
        <v>4.7262500000000003</v>
      </c>
      <c r="C960">
        <v>4.7512499999999998</v>
      </c>
    </row>
    <row r="961" spans="1:3">
      <c r="A961" s="18">
        <v>39351</v>
      </c>
      <c r="B961">
        <v>4.7262500000000003</v>
      </c>
      <c r="C961">
        <v>4.7549999999999999</v>
      </c>
    </row>
    <row r="962" spans="1:3">
      <c r="A962" s="18">
        <v>39352</v>
      </c>
      <c r="B962">
        <v>4.78688</v>
      </c>
      <c r="C962">
        <v>4.7625000000000002</v>
      </c>
    </row>
    <row r="963" spans="1:3">
      <c r="A963" s="18">
        <v>39353</v>
      </c>
      <c r="B963">
        <v>4.78688</v>
      </c>
      <c r="C963">
        <v>4.7575000000000003</v>
      </c>
    </row>
    <row r="964" spans="1:3">
      <c r="A964" s="18">
        <v>39356</v>
      </c>
      <c r="B964">
        <v>4.7874999999999996</v>
      </c>
      <c r="C964">
        <v>4.75563</v>
      </c>
    </row>
    <row r="965" spans="1:3">
      <c r="A965" s="18">
        <v>39357</v>
      </c>
      <c r="B965">
        <v>4.7918799999999999</v>
      </c>
      <c r="C965">
        <v>4.75563</v>
      </c>
    </row>
    <row r="966" spans="1:3">
      <c r="A966" s="18">
        <v>39358</v>
      </c>
      <c r="B966">
        <v>4.7862499999999999</v>
      </c>
      <c r="C966">
        <v>4.75</v>
      </c>
    </row>
    <row r="967" spans="1:3">
      <c r="A967" s="18">
        <v>39359</v>
      </c>
      <c r="B967">
        <v>4.7737499999999997</v>
      </c>
      <c r="C967">
        <v>4.7387499999999996</v>
      </c>
    </row>
    <row r="968" spans="1:3">
      <c r="A968" s="18">
        <v>39360</v>
      </c>
      <c r="B968">
        <v>4.7643800000000001</v>
      </c>
      <c r="C968">
        <v>4.7218799999999996</v>
      </c>
    </row>
    <row r="969" spans="1:3">
      <c r="A969" s="18">
        <v>39363</v>
      </c>
      <c r="B969">
        <v>4.76</v>
      </c>
      <c r="C969">
        <v>4.7206299999999999</v>
      </c>
    </row>
    <row r="970" spans="1:3">
      <c r="A970" s="18">
        <v>39364</v>
      </c>
      <c r="B970">
        <v>4.7456300000000002</v>
      </c>
      <c r="C970">
        <v>4.7106300000000001</v>
      </c>
    </row>
    <row r="971" spans="1:3">
      <c r="A971" s="18">
        <v>39365</v>
      </c>
      <c r="B971">
        <v>4.7424999999999997</v>
      </c>
      <c r="C971">
        <v>4.7050000000000001</v>
      </c>
    </row>
    <row r="972" spans="1:3">
      <c r="A972" s="18">
        <v>39366</v>
      </c>
      <c r="B972">
        <v>4.7218799999999996</v>
      </c>
      <c r="C972">
        <v>4.6912500000000001</v>
      </c>
    </row>
    <row r="973" spans="1:3">
      <c r="A973" s="18">
        <v>39367</v>
      </c>
      <c r="B973">
        <v>4.6837499999999999</v>
      </c>
      <c r="C973">
        <v>4.6581299999999999</v>
      </c>
    </row>
    <row r="974" spans="1:3">
      <c r="A974" s="18">
        <v>39370</v>
      </c>
      <c r="B974">
        <v>4.6543799999999997</v>
      </c>
      <c r="C974">
        <v>4.6532499999999999</v>
      </c>
    </row>
    <row r="975" spans="1:3">
      <c r="A975" s="18">
        <v>39371</v>
      </c>
      <c r="B975">
        <v>4.6456299999999997</v>
      </c>
      <c r="C975">
        <v>4.6456299999999997</v>
      </c>
    </row>
    <row r="976" spans="1:3">
      <c r="A976" s="18">
        <v>39372</v>
      </c>
      <c r="B976">
        <v>4.6481300000000001</v>
      </c>
      <c r="C976">
        <v>4.6493799999999998</v>
      </c>
    </row>
    <row r="977" spans="1:3">
      <c r="A977" s="18">
        <v>39373</v>
      </c>
      <c r="B977">
        <v>4.6418799999999996</v>
      </c>
      <c r="C977">
        <v>4.6449999999999996</v>
      </c>
    </row>
    <row r="978" spans="1:3">
      <c r="A978" s="18">
        <v>39374</v>
      </c>
      <c r="B978">
        <v>4.63063</v>
      </c>
      <c r="C978">
        <v>4.6318799999999998</v>
      </c>
    </row>
    <row r="979" spans="1:3">
      <c r="A979" s="18">
        <v>39377</v>
      </c>
      <c r="B979">
        <v>4.6268799999999999</v>
      </c>
      <c r="C979">
        <v>4.6062500000000002</v>
      </c>
    </row>
    <row r="980" spans="1:3">
      <c r="A980" s="18">
        <v>39378</v>
      </c>
      <c r="B980">
        <v>4.6237500000000002</v>
      </c>
      <c r="C980">
        <v>4.6050000000000004</v>
      </c>
    </row>
    <row r="981" spans="1:3">
      <c r="A981" s="18">
        <v>39379</v>
      </c>
      <c r="B981">
        <v>4.6206300000000002</v>
      </c>
      <c r="C981">
        <v>4.5981300000000003</v>
      </c>
    </row>
    <row r="982" spans="1:3">
      <c r="A982" s="18">
        <v>39380</v>
      </c>
      <c r="B982">
        <v>4.6100000000000003</v>
      </c>
      <c r="C982">
        <v>4.59</v>
      </c>
    </row>
    <row r="983" spans="1:3">
      <c r="A983" s="18">
        <v>39381</v>
      </c>
      <c r="B983">
        <v>4.59938</v>
      </c>
      <c r="C983">
        <v>4.5881299999999996</v>
      </c>
    </row>
    <row r="984" spans="1:3">
      <c r="A984" s="18">
        <v>39384</v>
      </c>
      <c r="B984">
        <v>4.6006299999999998</v>
      </c>
      <c r="C984">
        <v>4.5968799999999996</v>
      </c>
    </row>
    <row r="985" spans="1:3">
      <c r="A985" s="18">
        <v>39385</v>
      </c>
      <c r="B985">
        <v>4.6025</v>
      </c>
      <c r="C985">
        <v>4.6031300000000002</v>
      </c>
    </row>
    <row r="986" spans="1:3">
      <c r="A986" s="18">
        <v>39386</v>
      </c>
      <c r="B986">
        <v>4.6031300000000002</v>
      </c>
      <c r="C986">
        <v>4.6143799999999997</v>
      </c>
    </row>
    <row r="987" spans="1:3">
      <c r="A987" s="18">
        <v>39387</v>
      </c>
      <c r="B987">
        <v>4.5987499999999999</v>
      </c>
      <c r="C987">
        <v>4.6174999999999997</v>
      </c>
    </row>
    <row r="988" spans="1:3">
      <c r="A988" s="18">
        <v>39388</v>
      </c>
      <c r="B988">
        <v>4.5881299999999996</v>
      </c>
      <c r="C988">
        <v>4.6043799999999999</v>
      </c>
    </row>
    <row r="989" spans="1:3">
      <c r="A989" s="18">
        <v>39391</v>
      </c>
      <c r="B989">
        <v>4.5862499999999997</v>
      </c>
      <c r="C989">
        <v>4.5999999999999996</v>
      </c>
    </row>
    <row r="990" spans="1:3">
      <c r="A990" s="18">
        <v>39392</v>
      </c>
      <c r="B990">
        <v>4.5856300000000001</v>
      </c>
      <c r="C990">
        <v>4.5999999999999996</v>
      </c>
    </row>
    <row r="991" spans="1:3">
      <c r="A991" s="18">
        <v>39393</v>
      </c>
      <c r="B991">
        <v>4.5831299999999997</v>
      </c>
      <c r="C991">
        <v>4.6018800000000004</v>
      </c>
    </row>
    <row r="992" spans="1:3">
      <c r="A992" s="18">
        <v>39394</v>
      </c>
      <c r="B992">
        <v>4.5774999999999997</v>
      </c>
      <c r="C992">
        <v>4.5831299999999997</v>
      </c>
    </row>
    <row r="993" spans="1:3">
      <c r="A993" s="18">
        <v>39395</v>
      </c>
      <c r="B993">
        <v>4.5787500000000003</v>
      </c>
      <c r="C993">
        <v>4.58</v>
      </c>
    </row>
    <row r="994" spans="1:3">
      <c r="A994" s="18">
        <v>39398</v>
      </c>
      <c r="B994">
        <v>4.5731299999999999</v>
      </c>
      <c r="C994">
        <v>4.5724999999999998</v>
      </c>
    </row>
    <row r="995" spans="1:3">
      <c r="A995" s="18">
        <v>39399</v>
      </c>
      <c r="B995">
        <v>4.5731299999999999</v>
      </c>
      <c r="C995">
        <v>4.5724999999999998</v>
      </c>
    </row>
    <row r="996" spans="1:3">
      <c r="A996" s="18">
        <v>39400</v>
      </c>
      <c r="B996">
        <v>4.5737500000000004</v>
      </c>
      <c r="C996">
        <v>4.5762499999999999</v>
      </c>
    </row>
    <row r="997" spans="1:3">
      <c r="A997" s="18">
        <v>39401</v>
      </c>
      <c r="B997">
        <v>4.5843800000000003</v>
      </c>
      <c r="C997">
        <v>4.585</v>
      </c>
    </row>
    <row r="998" spans="1:3">
      <c r="A998" s="18">
        <v>39402</v>
      </c>
      <c r="B998">
        <v>4.59</v>
      </c>
      <c r="C998">
        <v>4.5912499999999996</v>
      </c>
    </row>
    <row r="999" spans="1:3">
      <c r="A999" s="18">
        <v>39405</v>
      </c>
      <c r="B999">
        <v>4.6187500000000004</v>
      </c>
      <c r="C999">
        <v>4.6118800000000002</v>
      </c>
    </row>
    <row r="1000" spans="1:3">
      <c r="A1000" s="18">
        <v>39406</v>
      </c>
      <c r="B1000">
        <v>4.6343800000000002</v>
      </c>
      <c r="C1000">
        <v>4.6181299999999998</v>
      </c>
    </row>
    <row r="1001" spans="1:3">
      <c r="A1001" s="18">
        <v>39407</v>
      </c>
      <c r="B1001">
        <v>4.6536299999999997</v>
      </c>
      <c r="C1001">
        <v>4.6256300000000001</v>
      </c>
    </row>
    <row r="1002" spans="1:3">
      <c r="A1002" s="18">
        <v>39408</v>
      </c>
      <c r="B1002">
        <v>4.6775000000000002</v>
      </c>
      <c r="C1002">
        <v>4.65625</v>
      </c>
    </row>
    <row r="1003" spans="1:3">
      <c r="A1003" s="18">
        <v>39409</v>
      </c>
      <c r="B1003">
        <v>4.6974999999999998</v>
      </c>
      <c r="C1003">
        <v>4.6718799999999998</v>
      </c>
    </row>
    <row r="1004" spans="1:3">
      <c r="A1004" s="18">
        <v>39412</v>
      </c>
      <c r="B1004">
        <v>4.7149999999999999</v>
      </c>
      <c r="C1004">
        <v>4.6875</v>
      </c>
    </row>
    <row r="1005" spans="1:3">
      <c r="A1005" s="18">
        <v>39413</v>
      </c>
      <c r="B1005">
        <v>4.72</v>
      </c>
      <c r="C1005">
        <v>4.6924999999999999</v>
      </c>
    </row>
    <row r="1006" spans="1:3">
      <c r="A1006" s="18">
        <v>39414</v>
      </c>
      <c r="B1006">
        <v>4.7456300000000002</v>
      </c>
      <c r="C1006">
        <v>4.7137500000000001</v>
      </c>
    </row>
    <row r="1007" spans="1:3">
      <c r="A1007" s="18">
        <v>39415</v>
      </c>
      <c r="B1007">
        <v>4.7831299999999999</v>
      </c>
      <c r="C1007">
        <v>4.74</v>
      </c>
    </row>
    <row r="1008" spans="1:3">
      <c r="A1008" s="18">
        <v>39416</v>
      </c>
      <c r="B1008">
        <v>4.8112500000000002</v>
      </c>
      <c r="C1008">
        <v>4.7543800000000003</v>
      </c>
    </row>
    <row r="1009" spans="1:3">
      <c r="A1009" s="18">
        <v>39419</v>
      </c>
      <c r="B1009">
        <v>4.8362499999999997</v>
      </c>
      <c r="C1009">
        <v>4.7762500000000001</v>
      </c>
    </row>
    <row r="1010" spans="1:3">
      <c r="A1010" s="18">
        <v>39420</v>
      </c>
      <c r="B1010">
        <v>4.8550000000000004</v>
      </c>
      <c r="C1010">
        <v>4.7931299999999997</v>
      </c>
    </row>
    <row r="1011" spans="1:3">
      <c r="A1011" s="18">
        <v>39421</v>
      </c>
      <c r="B1011">
        <v>4.8737500000000002</v>
      </c>
      <c r="C1011">
        <v>4.80375</v>
      </c>
    </row>
    <row r="1012" spans="1:3">
      <c r="A1012" s="18">
        <v>39422</v>
      </c>
      <c r="B1012">
        <v>4.8843800000000002</v>
      </c>
      <c r="C1012">
        <v>4.8025000000000002</v>
      </c>
    </row>
    <row r="1013" spans="1:3">
      <c r="A1013" s="18">
        <v>39423</v>
      </c>
      <c r="B1013">
        <v>4.8937499999999998</v>
      </c>
      <c r="C1013">
        <v>4.8343800000000003</v>
      </c>
    </row>
    <row r="1014" spans="1:3">
      <c r="A1014" s="18">
        <v>39426</v>
      </c>
      <c r="B1014">
        <v>4.9037499999999996</v>
      </c>
      <c r="C1014">
        <v>4.8618800000000002</v>
      </c>
    </row>
    <row r="1015" spans="1:3">
      <c r="A1015" s="18">
        <v>39427</v>
      </c>
      <c r="B1015">
        <v>4.9268799999999997</v>
      </c>
      <c r="C1015">
        <v>4.8856299999999999</v>
      </c>
    </row>
    <row r="1016" spans="1:3">
      <c r="A1016" s="18">
        <v>39428</v>
      </c>
      <c r="B1016">
        <v>4.9524999999999997</v>
      </c>
      <c r="C1016">
        <v>4.9093799999999996</v>
      </c>
    </row>
    <row r="1017" spans="1:3">
      <c r="A1017" s="18">
        <v>39429</v>
      </c>
      <c r="B1017">
        <v>4.9493799999999997</v>
      </c>
      <c r="C1017">
        <v>4.8993799999999998</v>
      </c>
    </row>
    <row r="1018" spans="1:3">
      <c r="A1018" s="18">
        <v>39430</v>
      </c>
      <c r="B1018">
        <v>4.9468800000000002</v>
      </c>
      <c r="C1018">
        <v>4.9181299999999997</v>
      </c>
    </row>
    <row r="1019" spans="1:3">
      <c r="A1019" s="18">
        <v>39433</v>
      </c>
      <c r="B1019">
        <v>4.9468800000000002</v>
      </c>
      <c r="C1019">
        <v>4.9181299999999997</v>
      </c>
    </row>
    <row r="1020" spans="1:3">
      <c r="A1020" s="18">
        <v>39434</v>
      </c>
      <c r="B1020">
        <v>4.8487499999999999</v>
      </c>
      <c r="C1020">
        <v>4.82</v>
      </c>
    </row>
    <row r="1021" spans="1:3">
      <c r="A1021" s="18">
        <v>39435</v>
      </c>
      <c r="B1021">
        <v>4.8012499999999996</v>
      </c>
      <c r="C1021">
        <v>4.80375</v>
      </c>
    </row>
    <row r="1022" spans="1:3">
      <c r="A1022" s="18">
        <v>39436</v>
      </c>
      <c r="B1022">
        <v>4.7912499999999998</v>
      </c>
      <c r="C1022">
        <v>4.7962499999999997</v>
      </c>
    </row>
    <row r="1023" spans="1:3">
      <c r="A1023" s="18">
        <v>39437</v>
      </c>
      <c r="B1023">
        <v>4.7762500000000001</v>
      </c>
      <c r="C1023">
        <v>4.78</v>
      </c>
    </row>
    <row r="1024" spans="1:3">
      <c r="A1024" s="18">
        <v>39440</v>
      </c>
      <c r="B1024">
        <v>4.7625000000000002</v>
      </c>
      <c r="C1024">
        <v>4.7743799999999998</v>
      </c>
    </row>
    <row r="1025" spans="1:3">
      <c r="A1025" s="18">
        <v>39443</v>
      </c>
      <c r="B1025">
        <v>4.7706299999999997</v>
      </c>
      <c r="C1025">
        <v>4.7725</v>
      </c>
    </row>
    <row r="1026" spans="1:3">
      <c r="A1026" s="18">
        <v>39444</v>
      </c>
      <c r="B1026">
        <v>4.6887499999999998</v>
      </c>
      <c r="C1026">
        <v>4.7074999999999996</v>
      </c>
    </row>
    <row r="1027" spans="1:3">
      <c r="A1027" s="18">
        <v>39447</v>
      </c>
      <c r="B1027">
        <v>4.67875</v>
      </c>
      <c r="C1027">
        <v>4.7062499999999998</v>
      </c>
    </row>
    <row r="1028" spans="1:3">
      <c r="A1028" s="18">
        <v>39449</v>
      </c>
      <c r="B1028">
        <v>4.6631299999999998</v>
      </c>
      <c r="C1028">
        <v>4.7018800000000001</v>
      </c>
    </row>
    <row r="1029" spans="1:3">
      <c r="A1029" s="18">
        <v>39450</v>
      </c>
      <c r="B1029">
        <v>4.6381300000000003</v>
      </c>
      <c r="C1029">
        <v>4.6781300000000003</v>
      </c>
    </row>
    <row r="1030" spans="1:3">
      <c r="A1030" s="18">
        <v>39451</v>
      </c>
      <c r="B1030">
        <v>4.6287500000000001</v>
      </c>
      <c r="C1030">
        <v>4.6631299999999998</v>
      </c>
    </row>
    <row r="1031" spans="1:3">
      <c r="A1031" s="18">
        <v>39454</v>
      </c>
      <c r="B1031">
        <v>4.6062500000000002</v>
      </c>
      <c r="C1031">
        <v>4.6437499999999998</v>
      </c>
    </row>
    <row r="1032" spans="1:3">
      <c r="A1032" s="18">
        <v>39455</v>
      </c>
      <c r="B1032">
        <v>4.5975000000000001</v>
      </c>
      <c r="C1032">
        <v>4.6412500000000003</v>
      </c>
    </row>
    <row r="1033" spans="1:3">
      <c r="A1033" s="18">
        <v>39456</v>
      </c>
      <c r="B1033">
        <v>4.5987499999999999</v>
      </c>
      <c r="C1033">
        <v>4.6437499999999998</v>
      </c>
    </row>
    <row r="1034" spans="1:3">
      <c r="A1034" s="18">
        <v>39457</v>
      </c>
      <c r="B1034">
        <v>4.5875000000000004</v>
      </c>
      <c r="C1034">
        <v>4.6318799999999998</v>
      </c>
    </row>
    <row r="1035" spans="1:3">
      <c r="A1035" s="18">
        <v>39458</v>
      </c>
      <c r="B1035">
        <v>4.5724999999999998</v>
      </c>
      <c r="C1035">
        <v>4.6224999999999996</v>
      </c>
    </row>
    <row r="1036" spans="1:3">
      <c r="A1036" s="18">
        <v>39461</v>
      </c>
      <c r="B1036">
        <v>4.5481299999999996</v>
      </c>
      <c r="C1036">
        <v>4.5887500000000001</v>
      </c>
    </row>
    <row r="1037" spans="1:3">
      <c r="A1037" s="18">
        <v>39462</v>
      </c>
      <c r="B1037">
        <v>4.5350000000000001</v>
      </c>
      <c r="C1037">
        <v>4.5674999999999999</v>
      </c>
    </row>
    <row r="1038" spans="1:3">
      <c r="A1038" s="18">
        <v>39463</v>
      </c>
      <c r="B1038">
        <v>4.5031299999999996</v>
      </c>
      <c r="C1038">
        <v>4.5118799999999997</v>
      </c>
    </row>
    <row r="1039" spans="1:3">
      <c r="A1039" s="18">
        <v>39464</v>
      </c>
      <c r="B1039">
        <v>4.4381300000000001</v>
      </c>
      <c r="C1039">
        <v>4.4481299999999999</v>
      </c>
    </row>
    <row r="1040" spans="1:3">
      <c r="A1040" s="18">
        <v>39465</v>
      </c>
      <c r="B1040">
        <v>4.4093799999999996</v>
      </c>
      <c r="C1040">
        <v>4.4218799999999998</v>
      </c>
    </row>
    <row r="1041" spans="1:3">
      <c r="A1041" s="18">
        <v>39468</v>
      </c>
      <c r="B1041">
        <v>4.3875000000000002</v>
      </c>
      <c r="C1041">
        <v>4.3899999999999997</v>
      </c>
    </row>
    <row r="1042" spans="1:3">
      <c r="A1042" s="18">
        <v>39469</v>
      </c>
      <c r="B1042">
        <v>4.33</v>
      </c>
      <c r="C1042">
        <v>4.33</v>
      </c>
    </row>
    <row r="1043" spans="1:3">
      <c r="A1043" s="18">
        <v>39470</v>
      </c>
      <c r="B1043">
        <v>4.2874999999999996</v>
      </c>
      <c r="C1043">
        <v>4.2949999999999999</v>
      </c>
    </row>
    <row r="1044" spans="1:3">
      <c r="A1044" s="18">
        <v>39471</v>
      </c>
      <c r="B1044">
        <v>4.3087499999999999</v>
      </c>
      <c r="C1044">
        <v>4.3137499999999998</v>
      </c>
    </row>
    <row r="1045" spans="1:3">
      <c r="A1045" s="18">
        <v>39472</v>
      </c>
      <c r="B1045">
        <v>4.3866300000000003</v>
      </c>
      <c r="C1045">
        <v>4.4024999999999999</v>
      </c>
    </row>
    <row r="1046" spans="1:3">
      <c r="A1046" s="18">
        <v>39475</v>
      </c>
      <c r="B1046">
        <v>4.3787500000000001</v>
      </c>
      <c r="C1046">
        <v>4.3781299999999996</v>
      </c>
    </row>
    <row r="1047" spans="1:3">
      <c r="A1047" s="18">
        <v>39476</v>
      </c>
      <c r="B1047">
        <v>4.3868799999999997</v>
      </c>
      <c r="C1047">
        <v>4.3975</v>
      </c>
    </row>
    <row r="1048" spans="1:3">
      <c r="A1048" s="18">
        <v>39477</v>
      </c>
      <c r="B1048">
        <v>4.3831300000000004</v>
      </c>
      <c r="C1048">
        <v>4.3918799999999996</v>
      </c>
    </row>
    <row r="1049" spans="1:3">
      <c r="A1049" s="18">
        <v>39478</v>
      </c>
      <c r="B1049">
        <v>4.3775000000000004</v>
      </c>
      <c r="C1049">
        <v>4.3643799999999997</v>
      </c>
    </row>
    <row r="1050" spans="1:3">
      <c r="A1050" s="18">
        <v>39479</v>
      </c>
      <c r="B1050">
        <v>4.37</v>
      </c>
      <c r="C1050">
        <v>4.3618800000000002</v>
      </c>
    </row>
    <row r="1051" spans="1:3">
      <c r="A1051" s="18">
        <v>39482</v>
      </c>
      <c r="B1051">
        <v>4.3724999999999996</v>
      </c>
      <c r="C1051">
        <v>4.37188</v>
      </c>
    </row>
    <row r="1052" spans="1:3">
      <c r="A1052" s="18">
        <v>39483</v>
      </c>
      <c r="B1052">
        <v>4.3768799999999999</v>
      </c>
      <c r="C1052">
        <v>4.3787500000000001</v>
      </c>
    </row>
    <row r="1053" spans="1:3">
      <c r="A1053" s="18">
        <v>39484</v>
      </c>
      <c r="B1053">
        <v>4.36313</v>
      </c>
      <c r="C1053">
        <v>4.3550000000000004</v>
      </c>
    </row>
    <row r="1054" spans="1:3">
      <c r="A1054" s="18">
        <v>39485</v>
      </c>
      <c r="B1054">
        <v>4.3568800000000003</v>
      </c>
      <c r="C1054">
        <v>4.3512500000000003</v>
      </c>
    </row>
    <row r="1055" spans="1:3">
      <c r="A1055" s="18">
        <v>39486</v>
      </c>
      <c r="B1055">
        <v>4.3274999999999997</v>
      </c>
      <c r="C1055">
        <v>4.2975000000000003</v>
      </c>
    </row>
    <row r="1056" spans="1:3">
      <c r="A1056" s="18">
        <v>39489</v>
      </c>
      <c r="B1056">
        <v>4.3362499999999997</v>
      </c>
      <c r="C1056">
        <v>4.3099999999999996</v>
      </c>
    </row>
    <row r="1057" spans="1:3">
      <c r="A1057" s="18">
        <v>39490</v>
      </c>
      <c r="B1057">
        <v>4.3356300000000001</v>
      </c>
      <c r="C1057">
        <v>4.3150000000000004</v>
      </c>
    </row>
    <row r="1058" spans="1:3">
      <c r="A1058" s="18">
        <v>39491</v>
      </c>
      <c r="B1058">
        <v>4.3387500000000001</v>
      </c>
      <c r="C1058">
        <v>4.3331299999999997</v>
      </c>
    </row>
    <row r="1059" spans="1:3">
      <c r="A1059" s="18">
        <v>39492</v>
      </c>
      <c r="B1059">
        <v>4.34375</v>
      </c>
      <c r="C1059">
        <v>4.3362499999999997</v>
      </c>
    </row>
    <row r="1060" spans="1:3">
      <c r="A1060" s="18">
        <v>39493</v>
      </c>
      <c r="B1060">
        <v>4.3556299999999997</v>
      </c>
      <c r="C1060">
        <v>4.3487499999999999</v>
      </c>
    </row>
    <row r="1061" spans="1:3">
      <c r="A1061" s="18">
        <v>39496</v>
      </c>
      <c r="B1061">
        <v>4.3574999999999999</v>
      </c>
      <c r="C1061">
        <v>4.3550000000000004</v>
      </c>
    </row>
    <row r="1062" spans="1:3">
      <c r="A1062" s="18">
        <v>39497</v>
      </c>
      <c r="B1062">
        <v>4.3600000000000003</v>
      </c>
      <c r="C1062">
        <v>4.3556299999999997</v>
      </c>
    </row>
    <row r="1063" spans="1:3">
      <c r="A1063" s="18">
        <v>39498</v>
      </c>
      <c r="B1063">
        <v>4.3643799999999997</v>
      </c>
      <c r="C1063">
        <v>4.3724999999999996</v>
      </c>
    </row>
    <row r="1064" spans="1:3">
      <c r="A1064" s="18">
        <v>39499</v>
      </c>
      <c r="B1064">
        <v>4.375</v>
      </c>
      <c r="C1064">
        <v>4.3793800000000003</v>
      </c>
    </row>
    <row r="1065" spans="1:3">
      <c r="A1065" s="18">
        <v>39500</v>
      </c>
      <c r="B1065">
        <v>4.3781299999999996</v>
      </c>
      <c r="C1065">
        <v>4.3743800000000004</v>
      </c>
    </row>
    <row r="1066" spans="1:3">
      <c r="A1066" s="18">
        <v>39503</v>
      </c>
      <c r="B1066">
        <v>4.38</v>
      </c>
      <c r="C1066">
        <v>4.3843800000000002</v>
      </c>
    </row>
    <row r="1067" spans="1:3">
      <c r="A1067" s="18">
        <v>39504</v>
      </c>
      <c r="B1067">
        <v>4.3856299999999999</v>
      </c>
      <c r="C1067">
        <v>4.3912500000000003</v>
      </c>
    </row>
    <row r="1068" spans="1:3">
      <c r="A1068" s="18">
        <v>39505</v>
      </c>
      <c r="B1068">
        <v>4.3906299999999998</v>
      </c>
      <c r="C1068">
        <v>4.3925000000000001</v>
      </c>
    </row>
    <row r="1069" spans="1:3">
      <c r="A1069" s="18">
        <v>39506</v>
      </c>
      <c r="B1069">
        <v>4.3881300000000003</v>
      </c>
      <c r="C1069">
        <v>4.3925000000000001</v>
      </c>
    </row>
    <row r="1070" spans="1:3">
      <c r="A1070" s="18">
        <v>39507</v>
      </c>
      <c r="B1070">
        <v>4.3881300000000003</v>
      </c>
      <c r="C1070">
        <v>4.3893800000000001</v>
      </c>
    </row>
    <row r="1071" spans="1:3">
      <c r="A1071" s="18">
        <v>39510</v>
      </c>
      <c r="B1071">
        <v>4.3825000000000003</v>
      </c>
      <c r="C1071">
        <v>4.3843800000000002</v>
      </c>
    </row>
    <row r="1072" spans="1:3">
      <c r="A1072" s="18">
        <v>39511</v>
      </c>
      <c r="B1072">
        <v>4.3887499999999999</v>
      </c>
      <c r="C1072">
        <v>4.3949999999999996</v>
      </c>
    </row>
    <row r="1073" spans="1:3">
      <c r="A1073" s="18">
        <v>39512</v>
      </c>
      <c r="B1073">
        <v>4.3987499999999997</v>
      </c>
      <c r="C1073">
        <v>4.4050000000000002</v>
      </c>
    </row>
    <row r="1074" spans="1:3">
      <c r="A1074" s="18">
        <v>39513</v>
      </c>
      <c r="B1074">
        <v>4.43</v>
      </c>
      <c r="C1074">
        <v>4.4400000000000004</v>
      </c>
    </row>
    <row r="1075" spans="1:3">
      <c r="A1075" s="18">
        <v>39514</v>
      </c>
      <c r="B1075">
        <v>4.5018799999999999</v>
      </c>
      <c r="C1075">
        <v>4.5043800000000003</v>
      </c>
    </row>
    <row r="1076" spans="1:3">
      <c r="A1076" s="18">
        <v>39517</v>
      </c>
      <c r="B1076">
        <v>4.5587499999999999</v>
      </c>
      <c r="C1076">
        <v>4.55938</v>
      </c>
    </row>
    <row r="1077" spans="1:3">
      <c r="A1077" s="18">
        <v>39518</v>
      </c>
      <c r="B1077">
        <v>4.5956299999999999</v>
      </c>
      <c r="C1077">
        <v>4.58</v>
      </c>
    </row>
    <row r="1078" spans="1:3">
      <c r="A1078" s="18">
        <v>39519</v>
      </c>
      <c r="B1078">
        <v>4.6031300000000002</v>
      </c>
      <c r="C1078">
        <v>4.5912499999999996</v>
      </c>
    </row>
    <row r="1079" spans="1:3">
      <c r="A1079" s="18">
        <v>39520</v>
      </c>
      <c r="B1079">
        <v>4.6037499999999998</v>
      </c>
      <c r="C1079">
        <v>4.5981300000000003</v>
      </c>
    </row>
    <row r="1080" spans="1:3">
      <c r="A1080" s="18">
        <v>39521</v>
      </c>
      <c r="B1080">
        <v>4.6174999999999997</v>
      </c>
      <c r="C1080">
        <v>4.6150000000000002</v>
      </c>
    </row>
    <row r="1081" spans="1:3">
      <c r="A1081" s="18">
        <v>39524</v>
      </c>
      <c r="B1081">
        <v>4.6581299999999999</v>
      </c>
      <c r="C1081">
        <v>4.6481300000000001</v>
      </c>
    </row>
    <row r="1082" spans="1:3">
      <c r="A1082" s="18">
        <v>39525</v>
      </c>
      <c r="B1082">
        <v>4.6587500000000004</v>
      </c>
      <c r="C1082">
        <v>4.6550000000000002</v>
      </c>
    </row>
    <row r="1083" spans="1:3">
      <c r="A1083" s="18">
        <v>39526</v>
      </c>
      <c r="B1083">
        <v>4.67</v>
      </c>
      <c r="C1083">
        <v>4.6681299999999997</v>
      </c>
    </row>
    <row r="1084" spans="1:3">
      <c r="A1084" s="18">
        <v>39527</v>
      </c>
      <c r="B1084">
        <v>4.68</v>
      </c>
      <c r="C1084">
        <v>4.6812500000000004</v>
      </c>
    </row>
    <row r="1085" spans="1:3">
      <c r="A1085" s="18">
        <v>39532</v>
      </c>
      <c r="B1085">
        <v>4.7037500000000003</v>
      </c>
      <c r="C1085">
        <v>4.7081299999999997</v>
      </c>
    </row>
    <row r="1086" spans="1:3">
      <c r="A1086" s="18">
        <v>39533</v>
      </c>
      <c r="B1086">
        <v>4.7206299999999999</v>
      </c>
      <c r="C1086">
        <v>4.7218799999999996</v>
      </c>
    </row>
    <row r="1087" spans="1:3">
      <c r="A1087" s="18">
        <v>39534</v>
      </c>
      <c r="B1087">
        <v>4.7312500000000002</v>
      </c>
      <c r="C1087">
        <v>4.7337499999999997</v>
      </c>
    </row>
    <row r="1088" spans="1:3">
      <c r="A1088" s="18">
        <v>39535</v>
      </c>
      <c r="B1088">
        <v>4.7350000000000003</v>
      </c>
      <c r="C1088">
        <v>4.73813</v>
      </c>
    </row>
    <row r="1089" spans="1:3">
      <c r="A1089" s="18">
        <v>39538</v>
      </c>
      <c r="B1089">
        <v>4.7275</v>
      </c>
      <c r="C1089">
        <v>4.7275</v>
      </c>
    </row>
    <row r="1090" spans="1:3">
      <c r="A1090" s="18">
        <v>39539</v>
      </c>
      <c r="B1090">
        <v>4.7337499999999997</v>
      </c>
      <c r="C1090">
        <v>4.7368800000000002</v>
      </c>
    </row>
    <row r="1091" spans="1:3">
      <c r="A1091" s="18">
        <v>39540</v>
      </c>
      <c r="B1091">
        <v>4.74</v>
      </c>
      <c r="C1091">
        <v>4.74</v>
      </c>
    </row>
    <row r="1092" spans="1:3">
      <c r="A1092" s="18">
        <v>39541</v>
      </c>
      <c r="B1092">
        <v>4.7424999999999997</v>
      </c>
      <c r="C1092">
        <v>4.7474999999999996</v>
      </c>
    </row>
    <row r="1093" spans="1:3">
      <c r="A1093" s="18">
        <v>39542</v>
      </c>
      <c r="B1093">
        <v>4.7450000000000001</v>
      </c>
      <c r="C1093">
        <v>4.7481299999999997</v>
      </c>
    </row>
    <row r="1094" spans="1:3">
      <c r="A1094" s="18">
        <v>39545</v>
      </c>
      <c r="B1094">
        <v>4.7437500000000004</v>
      </c>
      <c r="C1094">
        <v>4.7493800000000004</v>
      </c>
    </row>
    <row r="1095" spans="1:3">
      <c r="A1095" s="18">
        <v>39546</v>
      </c>
      <c r="B1095">
        <v>4.7418800000000001</v>
      </c>
      <c r="C1095">
        <v>4.7493800000000004</v>
      </c>
    </row>
    <row r="1096" spans="1:3">
      <c r="A1096" s="18">
        <v>39547</v>
      </c>
      <c r="B1096">
        <v>4.7437500000000004</v>
      </c>
      <c r="C1096">
        <v>4.75</v>
      </c>
    </row>
    <row r="1097" spans="1:3">
      <c r="A1097" s="18">
        <v>39548</v>
      </c>
      <c r="B1097">
        <v>4.7437500000000004</v>
      </c>
      <c r="C1097">
        <v>4.75</v>
      </c>
    </row>
    <row r="1098" spans="1:3">
      <c r="A1098" s="18">
        <v>39549</v>
      </c>
      <c r="B1098">
        <v>4.7474999999999996</v>
      </c>
      <c r="C1098">
        <v>4.75</v>
      </c>
    </row>
    <row r="1099" spans="1:3">
      <c r="A1099" s="18">
        <v>39552</v>
      </c>
      <c r="B1099">
        <v>4.7543800000000003</v>
      </c>
      <c r="C1099">
        <v>4.75875</v>
      </c>
    </row>
    <row r="1100" spans="1:3">
      <c r="A1100" s="18">
        <v>39553</v>
      </c>
      <c r="B1100">
        <v>4.7612500000000004</v>
      </c>
      <c r="C1100">
        <v>4.7681300000000002</v>
      </c>
    </row>
    <row r="1101" spans="1:3">
      <c r="A1101" s="18">
        <v>39554</v>
      </c>
      <c r="B1101">
        <v>4.7750000000000004</v>
      </c>
      <c r="C1101">
        <v>4.7831299999999999</v>
      </c>
    </row>
    <row r="1102" spans="1:3">
      <c r="A1102" s="18">
        <v>39555</v>
      </c>
      <c r="B1102">
        <v>4.78</v>
      </c>
      <c r="C1102">
        <v>4.7925000000000004</v>
      </c>
    </row>
    <row r="1103" spans="1:3">
      <c r="A1103" s="18">
        <v>39556</v>
      </c>
      <c r="B1103">
        <v>4.7918799999999999</v>
      </c>
      <c r="C1103">
        <v>4.7981299999999996</v>
      </c>
    </row>
    <row r="1104" spans="1:3">
      <c r="A1104" s="18">
        <v>39559</v>
      </c>
      <c r="B1104">
        <v>4.8043800000000001</v>
      </c>
      <c r="C1104">
        <v>4.8156299999999996</v>
      </c>
    </row>
    <row r="1105" spans="1:3">
      <c r="A1105" s="18">
        <v>39560</v>
      </c>
      <c r="B1105">
        <v>4.8231299999999999</v>
      </c>
      <c r="C1105">
        <v>4.8487499999999999</v>
      </c>
    </row>
    <row r="1106" spans="1:3">
      <c r="A1106" s="18">
        <v>39561</v>
      </c>
      <c r="B1106">
        <v>4.8287500000000003</v>
      </c>
      <c r="C1106">
        <v>4.8681299999999998</v>
      </c>
    </row>
    <row r="1107" spans="1:3">
      <c r="A1107" s="18">
        <v>39562</v>
      </c>
      <c r="B1107">
        <v>4.8337500000000002</v>
      </c>
      <c r="C1107">
        <v>4.8668800000000001</v>
      </c>
    </row>
    <row r="1108" spans="1:3">
      <c r="A1108" s="18">
        <v>39563</v>
      </c>
      <c r="B1108">
        <v>4.8456299999999999</v>
      </c>
      <c r="C1108">
        <v>4.8793800000000003</v>
      </c>
    </row>
    <row r="1109" spans="1:3">
      <c r="A1109" s="18">
        <v>39566</v>
      </c>
      <c r="B1109">
        <v>4.8449999999999998</v>
      </c>
      <c r="C1109">
        <v>4.88063</v>
      </c>
    </row>
    <row r="1110" spans="1:3">
      <c r="A1110" s="18">
        <v>39567</v>
      </c>
      <c r="B1110">
        <v>4.8550000000000004</v>
      </c>
      <c r="C1110">
        <v>4.8862500000000004</v>
      </c>
    </row>
    <row r="1111" spans="1:3">
      <c r="A1111" s="18">
        <v>39568</v>
      </c>
      <c r="B1111">
        <v>4.8556299999999997</v>
      </c>
      <c r="C1111">
        <v>4.8843800000000002</v>
      </c>
    </row>
    <row r="1112" spans="1:3">
      <c r="A1112" s="18">
        <v>39569</v>
      </c>
      <c r="B1112">
        <v>4.8537499999999998</v>
      </c>
      <c r="C1112">
        <v>4.8849999999999998</v>
      </c>
    </row>
    <row r="1113" spans="1:3">
      <c r="A1113" s="18">
        <v>39570</v>
      </c>
      <c r="B1113">
        <v>4.8562500000000002</v>
      </c>
      <c r="C1113">
        <v>4.8831300000000004</v>
      </c>
    </row>
    <row r="1114" spans="1:3">
      <c r="A1114" s="18">
        <v>39573</v>
      </c>
      <c r="B1114">
        <v>4.8574999999999999</v>
      </c>
      <c r="C1114">
        <v>4.88</v>
      </c>
    </row>
    <row r="1115" spans="1:3">
      <c r="A1115" s="18">
        <v>39574</v>
      </c>
      <c r="B1115">
        <v>4.8556299999999997</v>
      </c>
      <c r="C1115">
        <v>4.8818799999999998</v>
      </c>
    </row>
    <row r="1116" spans="1:3">
      <c r="A1116" s="18">
        <v>39575</v>
      </c>
      <c r="B1116">
        <v>4.8537499999999998</v>
      </c>
      <c r="C1116">
        <v>4.8781299999999996</v>
      </c>
    </row>
    <row r="1117" spans="1:3">
      <c r="A1117" s="18">
        <v>39576</v>
      </c>
      <c r="B1117">
        <v>4.8531300000000002</v>
      </c>
      <c r="C1117">
        <v>4.8775000000000004</v>
      </c>
    </row>
    <row r="1118" spans="1:3">
      <c r="A1118" s="18">
        <v>39577</v>
      </c>
      <c r="B1118">
        <v>4.8537499999999998</v>
      </c>
      <c r="C1118">
        <v>4.8731299999999997</v>
      </c>
    </row>
    <row r="1119" spans="1:3">
      <c r="A1119" s="18">
        <v>39580</v>
      </c>
      <c r="B1119">
        <v>4.8525</v>
      </c>
      <c r="C1119">
        <v>4.8768799999999999</v>
      </c>
    </row>
    <row r="1120" spans="1:3">
      <c r="A1120" s="18">
        <v>39581</v>
      </c>
      <c r="B1120">
        <v>4.8518800000000004</v>
      </c>
      <c r="C1120">
        <v>4.8775000000000004</v>
      </c>
    </row>
    <row r="1121" spans="1:3">
      <c r="A1121" s="18">
        <v>39582</v>
      </c>
      <c r="B1121">
        <v>4.8562500000000002</v>
      </c>
      <c r="C1121">
        <v>4.8881300000000003</v>
      </c>
    </row>
    <row r="1122" spans="1:3">
      <c r="A1122" s="18">
        <v>39583</v>
      </c>
      <c r="B1122">
        <v>4.8574999999999999</v>
      </c>
      <c r="C1122">
        <v>4.8981300000000001</v>
      </c>
    </row>
    <row r="1123" spans="1:3">
      <c r="A1123" s="18">
        <v>39584</v>
      </c>
      <c r="B1123">
        <v>4.8550000000000004</v>
      </c>
      <c r="C1123">
        <v>4.8962500000000002</v>
      </c>
    </row>
    <row r="1124" spans="1:3">
      <c r="A1124" s="18">
        <v>39587</v>
      </c>
      <c r="B1124">
        <v>4.8574999999999999</v>
      </c>
      <c r="C1124">
        <v>4.8975</v>
      </c>
    </row>
    <row r="1125" spans="1:3">
      <c r="A1125" s="18">
        <v>39588</v>
      </c>
      <c r="B1125">
        <v>4.8537499999999998</v>
      </c>
      <c r="C1125">
        <v>4.8968800000000003</v>
      </c>
    </row>
    <row r="1126" spans="1:3">
      <c r="A1126" s="18">
        <v>39589</v>
      </c>
      <c r="B1126">
        <v>4.8537499999999998</v>
      </c>
      <c r="C1126">
        <v>4.9037499999999996</v>
      </c>
    </row>
    <row r="1127" spans="1:3">
      <c r="A1127" s="18">
        <v>39590</v>
      </c>
      <c r="B1127">
        <v>4.8550000000000004</v>
      </c>
      <c r="C1127">
        <v>4.9087500000000004</v>
      </c>
    </row>
    <row r="1128" spans="1:3">
      <c r="A1128" s="18">
        <v>39591</v>
      </c>
      <c r="B1128">
        <v>4.8556299999999997</v>
      </c>
      <c r="C1128">
        <v>4.9168799999999999</v>
      </c>
    </row>
    <row r="1129" spans="1:3">
      <c r="A1129" s="18">
        <v>39594</v>
      </c>
      <c r="B1129">
        <v>4.8550000000000004</v>
      </c>
      <c r="C1129">
        <v>4.9231299999999996</v>
      </c>
    </row>
    <row r="1130" spans="1:3">
      <c r="A1130" s="18">
        <v>39595</v>
      </c>
      <c r="B1130">
        <v>4.8574999999999999</v>
      </c>
      <c r="C1130">
        <v>4.9243800000000002</v>
      </c>
    </row>
    <row r="1131" spans="1:3">
      <c r="A1131" s="18">
        <v>39596</v>
      </c>
      <c r="B1131">
        <v>4.8562500000000002</v>
      </c>
      <c r="C1131">
        <v>4.92563</v>
      </c>
    </row>
    <row r="1132" spans="1:3">
      <c r="A1132" s="18">
        <v>39597</v>
      </c>
      <c r="B1132">
        <v>4.8574999999999999</v>
      </c>
      <c r="C1132">
        <v>4.9237500000000001</v>
      </c>
    </row>
    <row r="1133" spans="1:3">
      <c r="A1133" s="18">
        <v>39598</v>
      </c>
      <c r="B1133">
        <v>4.8600000000000003</v>
      </c>
      <c r="C1133">
        <v>4.9268799999999997</v>
      </c>
    </row>
    <row r="1134" spans="1:3">
      <c r="A1134" s="18">
        <v>39601</v>
      </c>
      <c r="B1134">
        <v>4.8640600000000003</v>
      </c>
      <c r="C1134">
        <v>4.92875</v>
      </c>
    </row>
    <row r="1135" spans="1:3">
      <c r="A1135" s="18">
        <v>39602</v>
      </c>
      <c r="B1135">
        <v>4.8628099999999996</v>
      </c>
      <c r="C1135">
        <v>4.9293800000000001</v>
      </c>
    </row>
    <row r="1136" spans="1:3">
      <c r="A1136" s="18">
        <v>39603</v>
      </c>
      <c r="B1136">
        <v>4.8618800000000002</v>
      </c>
      <c r="C1136">
        <v>4.9368800000000004</v>
      </c>
    </row>
    <row r="1137" spans="1:3">
      <c r="A1137" s="18">
        <v>39604</v>
      </c>
      <c r="B1137">
        <v>4.8643799999999997</v>
      </c>
      <c r="C1137">
        <v>4.9393799999999999</v>
      </c>
    </row>
    <row r="1138" spans="1:3">
      <c r="A1138" s="18">
        <v>39605</v>
      </c>
      <c r="B1138">
        <v>4.96</v>
      </c>
      <c r="C1138">
        <v>5.1124999999999998</v>
      </c>
    </row>
    <row r="1139" spans="1:3">
      <c r="A1139" s="18">
        <v>39608</v>
      </c>
      <c r="B1139">
        <v>4.9612499999999997</v>
      </c>
      <c r="C1139">
        <v>5.12</v>
      </c>
    </row>
    <row r="1140" spans="1:3">
      <c r="A1140" s="18">
        <v>39609</v>
      </c>
      <c r="B1140">
        <v>4.9593800000000003</v>
      </c>
      <c r="C1140">
        <v>5.1206300000000002</v>
      </c>
    </row>
    <row r="1141" spans="1:3">
      <c r="A1141" s="18">
        <v>39610</v>
      </c>
      <c r="B1141">
        <v>4.9550000000000001</v>
      </c>
      <c r="C1141">
        <v>5.1193799999999996</v>
      </c>
    </row>
    <row r="1142" spans="1:3">
      <c r="A1142" s="18">
        <v>39611</v>
      </c>
      <c r="B1142">
        <v>4.9550000000000001</v>
      </c>
      <c r="C1142">
        <v>5.1212499999999999</v>
      </c>
    </row>
    <row r="1143" spans="1:3">
      <c r="A1143" s="18">
        <v>39612</v>
      </c>
      <c r="B1143">
        <v>4.95688</v>
      </c>
      <c r="C1143">
        <v>5.1293800000000003</v>
      </c>
    </row>
    <row r="1144" spans="1:3">
      <c r="A1144" s="18">
        <v>39615</v>
      </c>
      <c r="B1144">
        <v>4.9581299999999997</v>
      </c>
      <c r="C1144">
        <v>5.125</v>
      </c>
    </row>
    <row r="1145" spans="1:3">
      <c r="A1145" s="18">
        <v>39616</v>
      </c>
      <c r="B1145">
        <v>4.9587500000000002</v>
      </c>
      <c r="C1145">
        <v>5.125</v>
      </c>
    </row>
    <row r="1146" spans="1:3">
      <c r="A1146" s="18">
        <v>39617</v>
      </c>
      <c r="B1146">
        <v>4.9562499999999998</v>
      </c>
      <c r="C1146">
        <v>5.1237500000000002</v>
      </c>
    </row>
    <row r="1147" spans="1:3">
      <c r="A1147" s="18">
        <v>39618</v>
      </c>
      <c r="B1147">
        <v>4.9593800000000003</v>
      </c>
      <c r="C1147">
        <v>5.125</v>
      </c>
    </row>
    <row r="1148" spans="1:3">
      <c r="A1148" s="18">
        <v>39619</v>
      </c>
      <c r="B1148">
        <v>4.95688</v>
      </c>
      <c r="C1148">
        <v>5.125</v>
      </c>
    </row>
    <row r="1149" spans="1:3">
      <c r="A1149" s="18">
        <v>39622</v>
      </c>
      <c r="B1149">
        <v>4.9556300000000002</v>
      </c>
      <c r="C1149">
        <v>5.1262499999999998</v>
      </c>
    </row>
    <row r="1150" spans="1:3">
      <c r="A1150" s="18">
        <v>39623</v>
      </c>
      <c r="B1150">
        <v>4.9574999999999996</v>
      </c>
      <c r="C1150">
        <v>5.125</v>
      </c>
    </row>
    <row r="1151" spans="1:3">
      <c r="A1151" s="18">
        <v>39624</v>
      </c>
      <c r="B1151">
        <v>4.9550000000000001</v>
      </c>
      <c r="C1151">
        <v>5.1237500000000002</v>
      </c>
    </row>
    <row r="1152" spans="1:3">
      <c r="A1152" s="18">
        <v>39625</v>
      </c>
      <c r="B1152">
        <v>4.9543799999999996</v>
      </c>
      <c r="C1152">
        <v>5.1212499999999999</v>
      </c>
    </row>
    <row r="1153" spans="1:3">
      <c r="A1153" s="18">
        <v>39626</v>
      </c>
      <c r="B1153">
        <v>4.9487500000000004</v>
      </c>
      <c r="C1153">
        <v>5.13</v>
      </c>
    </row>
    <row r="1154" spans="1:3">
      <c r="A1154" s="18">
        <v>39629</v>
      </c>
      <c r="B1154">
        <v>4.9493799999999997</v>
      </c>
      <c r="C1154">
        <v>5.1293800000000003</v>
      </c>
    </row>
    <row r="1155" spans="1:3">
      <c r="A1155" s="18">
        <v>39630</v>
      </c>
      <c r="B1155">
        <v>4.9543799999999996</v>
      </c>
      <c r="C1155">
        <v>5.14438</v>
      </c>
    </row>
    <row r="1156" spans="1:3">
      <c r="A1156" s="18">
        <v>39631</v>
      </c>
      <c r="B1156">
        <v>4.9543799999999996</v>
      </c>
      <c r="C1156">
        <v>5.1481300000000001</v>
      </c>
    </row>
    <row r="1157" spans="1:3">
      <c r="A1157" s="18">
        <v>39632</v>
      </c>
      <c r="B1157">
        <v>4.9631299999999996</v>
      </c>
      <c r="C1157">
        <v>5.1612499999999999</v>
      </c>
    </row>
    <row r="1158" spans="1:3">
      <c r="A1158" s="18">
        <v>39633</v>
      </c>
      <c r="B1158">
        <v>4.95688</v>
      </c>
      <c r="C1158">
        <v>5.1425000000000001</v>
      </c>
    </row>
    <row r="1159" spans="1:3">
      <c r="A1159" s="18">
        <v>39636</v>
      </c>
      <c r="B1159">
        <v>4.9543799999999996</v>
      </c>
      <c r="C1159">
        <v>5.1437499999999998</v>
      </c>
    </row>
    <row r="1160" spans="1:3">
      <c r="A1160" s="18">
        <v>39637</v>
      </c>
      <c r="B1160">
        <v>4.9581299999999997</v>
      </c>
      <c r="C1160">
        <v>5.1368799999999997</v>
      </c>
    </row>
    <row r="1161" spans="1:3">
      <c r="A1161" s="18">
        <v>39638</v>
      </c>
      <c r="B1161">
        <v>4.9606300000000001</v>
      </c>
      <c r="C1161">
        <v>5.1425000000000001</v>
      </c>
    </row>
    <row r="1162" spans="1:3">
      <c r="A1162" s="18">
        <v>39639</v>
      </c>
      <c r="B1162">
        <v>4.95688</v>
      </c>
      <c r="C1162">
        <v>5.13375</v>
      </c>
    </row>
    <row r="1163" spans="1:3">
      <c r="A1163" s="18">
        <v>39640</v>
      </c>
      <c r="B1163">
        <v>4.9593800000000003</v>
      </c>
      <c r="C1163">
        <v>5.1406299999999998</v>
      </c>
    </row>
    <row r="1164" spans="1:3">
      <c r="A1164" s="18">
        <v>39643</v>
      </c>
      <c r="B1164">
        <v>4.9574999999999996</v>
      </c>
      <c r="C1164">
        <v>5.1431300000000002</v>
      </c>
    </row>
    <row r="1165" spans="1:3">
      <c r="A1165" s="18">
        <v>39644</v>
      </c>
      <c r="B1165">
        <v>4.9581299999999997</v>
      </c>
      <c r="C1165">
        <v>5.1387499999999999</v>
      </c>
    </row>
    <row r="1166" spans="1:3">
      <c r="A1166" s="18">
        <v>39645</v>
      </c>
      <c r="B1166">
        <v>4.9531299999999998</v>
      </c>
      <c r="C1166">
        <v>5.1343800000000002</v>
      </c>
    </row>
    <row r="1167" spans="1:3">
      <c r="A1167" s="18">
        <v>39646</v>
      </c>
      <c r="B1167">
        <v>4.9581299999999997</v>
      </c>
      <c r="C1167">
        <v>5.1406299999999998</v>
      </c>
    </row>
    <row r="1168" spans="1:3">
      <c r="A1168" s="18">
        <v>39647</v>
      </c>
      <c r="B1168">
        <v>4.9531299999999998</v>
      </c>
      <c r="C1168">
        <v>5.1362500000000004</v>
      </c>
    </row>
    <row r="1169" spans="1:3">
      <c r="A1169" s="18">
        <v>39650</v>
      </c>
      <c r="B1169">
        <v>4.9556300000000002</v>
      </c>
      <c r="C1169">
        <v>5.1493799999999998</v>
      </c>
    </row>
    <row r="1170" spans="1:3">
      <c r="A1170" s="18">
        <v>39651</v>
      </c>
      <c r="B1170">
        <v>4.9550000000000001</v>
      </c>
      <c r="C1170">
        <v>5.1537499999999996</v>
      </c>
    </row>
    <row r="1171" spans="1:3">
      <c r="A1171" s="18">
        <v>39652</v>
      </c>
      <c r="B1171">
        <v>4.9593800000000003</v>
      </c>
      <c r="C1171">
        <v>5.1556300000000004</v>
      </c>
    </row>
    <row r="1172" spans="1:3">
      <c r="A1172" s="18">
        <v>39653</v>
      </c>
      <c r="B1172">
        <v>4.9593800000000003</v>
      </c>
      <c r="C1172">
        <v>5.1518800000000002</v>
      </c>
    </row>
    <row r="1173" spans="1:3">
      <c r="A1173" s="18">
        <v>39654</v>
      </c>
      <c r="B1173">
        <v>4.9631299999999996</v>
      </c>
      <c r="C1173">
        <v>5.1481300000000001</v>
      </c>
    </row>
    <row r="1174" spans="1:3">
      <c r="A1174" s="18">
        <v>39657</v>
      </c>
      <c r="B1174">
        <v>4.96</v>
      </c>
      <c r="C1174">
        <v>5.1468800000000003</v>
      </c>
    </row>
    <row r="1175" spans="1:3">
      <c r="A1175" s="18">
        <v>39658</v>
      </c>
      <c r="B1175">
        <v>4.9593800000000003</v>
      </c>
      <c r="C1175">
        <v>5.1468800000000003</v>
      </c>
    </row>
    <row r="1176" spans="1:3">
      <c r="A1176" s="18">
        <v>39659</v>
      </c>
      <c r="B1176">
        <v>4.9606300000000001</v>
      </c>
      <c r="C1176">
        <v>5.15313</v>
      </c>
    </row>
    <row r="1177" spans="1:3">
      <c r="A1177" s="18">
        <v>39660</v>
      </c>
      <c r="B1177">
        <v>4.9625000000000004</v>
      </c>
      <c r="C1177">
        <v>5.1487499999999997</v>
      </c>
    </row>
    <row r="1178" spans="1:3">
      <c r="A1178" s="18">
        <v>39661</v>
      </c>
      <c r="B1178">
        <v>4.9631299999999996</v>
      </c>
      <c r="C1178">
        <v>5.1512500000000001</v>
      </c>
    </row>
    <row r="1179" spans="1:3">
      <c r="A1179" s="18">
        <v>39664</v>
      </c>
      <c r="B1179">
        <v>4.9649999999999999</v>
      </c>
      <c r="C1179">
        <v>5.15625</v>
      </c>
    </row>
    <row r="1180" spans="1:3">
      <c r="A1180" s="18">
        <v>39665</v>
      </c>
      <c r="B1180">
        <v>4.9668799999999997</v>
      </c>
      <c r="C1180">
        <v>5.1587500000000004</v>
      </c>
    </row>
    <row r="1181" spans="1:3">
      <c r="A1181" s="18">
        <v>39666</v>
      </c>
      <c r="B1181">
        <v>4.9643800000000002</v>
      </c>
      <c r="C1181">
        <v>5.1624999999999996</v>
      </c>
    </row>
    <row r="1182" spans="1:3">
      <c r="A1182" s="18">
        <v>39667</v>
      </c>
      <c r="B1182">
        <v>4.9637500000000001</v>
      </c>
      <c r="C1182">
        <v>5.1637500000000003</v>
      </c>
    </row>
    <row r="1183" spans="1:3">
      <c r="A1183" s="18">
        <v>39668</v>
      </c>
      <c r="B1183">
        <v>4.9606300000000001</v>
      </c>
      <c r="C1183">
        <v>5.1512500000000001</v>
      </c>
    </row>
    <row r="1184" spans="1:3">
      <c r="A1184" s="18">
        <v>39671</v>
      </c>
      <c r="B1184">
        <v>4.9593800000000003</v>
      </c>
      <c r="C1184">
        <v>5.1518800000000002</v>
      </c>
    </row>
    <row r="1185" spans="1:3">
      <c r="A1185" s="18">
        <v>39672</v>
      </c>
      <c r="B1185">
        <v>4.95688</v>
      </c>
      <c r="C1185">
        <v>5.1518800000000002</v>
      </c>
    </row>
    <row r="1186" spans="1:3">
      <c r="A1186" s="18">
        <v>39673</v>
      </c>
      <c r="B1186">
        <v>4.9581299999999997</v>
      </c>
      <c r="C1186">
        <v>5.1518800000000002</v>
      </c>
    </row>
    <row r="1187" spans="1:3">
      <c r="A1187" s="18">
        <v>39674</v>
      </c>
      <c r="B1187">
        <v>4.9562499999999998</v>
      </c>
      <c r="C1187">
        <v>5.1518800000000002</v>
      </c>
    </row>
    <row r="1188" spans="1:3">
      <c r="A1188" s="18">
        <v>39675</v>
      </c>
      <c r="B1188">
        <v>4.9581299999999997</v>
      </c>
      <c r="C1188">
        <v>5.1543799999999997</v>
      </c>
    </row>
    <row r="1189" spans="1:3">
      <c r="A1189" s="18">
        <v>39678</v>
      </c>
      <c r="B1189">
        <v>4.9562499999999998</v>
      </c>
      <c r="C1189">
        <v>5.1568800000000001</v>
      </c>
    </row>
    <row r="1190" spans="1:3">
      <c r="A1190" s="18">
        <v>39679</v>
      </c>
      <c r="B1190">
        <v>4.95688</v>
      </c>
      <c r="C1190">
        <v>5.1550000000000002</v>
      </c>
    </row>
    <row r="1191" spans="1:3">
      <c r="A1191" s="18">
        <v>39680</v>
      </c>
      <c r="B1191">
        <v>4.9556300000000002</v>
      </c>
      <c r="C1191">
        <v>5.1556300000000004</v>
      </c>
    </row>
    <row r="1192" spans="1:3">
      <c r="A1192" s="18">
        <v>39681</v>
      </c>
      <c r="B1192">
        <v>4.9518800000000001</v>
      </c>
      <c r="C1192">
        <v>5.1518800000000002</v>
      </c>
    </row>
    <row r="1193" spans="1:3">
      <c r="A1193" s="18">
        <v>39682</v>
      </c>
      <c r="B1193">
        <v>4.9518800000000001</v>
      </c>
      <c r="C1193">
        <v>5.15313</v>
      </c>
    </row>
    <row r="1194" spans="1:3">
      <c r="A1194" s="18">
        <v>39685</v>
      </c>
      <c r="B1194">
        <v>4.9556300000000002</v>
      </c>
      <c r="C1194">
        <v>5.1532499999999999</v>
      </c>
    </row>
    <row r="1195" spans="1:3">
      <c r="A1195" s="18">
        <v>39686</v>
      </c>
      <c r="B1195">
        <v>4.9574999999999996</v>
      </c>
      <c r="C1195">
        <v>5.1518800000000002</v>
      </c>
    </row>
    <row r="1196" spans="1:3">
      <c r="A1196" s="18">
        <v>39687</v>
      </c>
      <c r="B1196">
        <v>4.96</v>
      </c>
      <c r="C1196">
        <v>5.1512500000000001</v>
      </c>
    </row>
    <row r="1197" spans="1:3">
      <c r="A1197" s="18">
        <v>39688</v>
      </c>
      <c r="B1197">
        <v>4.9593800000000003</v>
      </c>
      <c r="C1197">
        <v>5.1568800000000001</v>
      </c>
    </row>
    <row r="1198" spans="1:3">
      <c r="A1198" s="18">
        <v>39689</v>
      </c>
      <c r="B1198">
        <v>4.9593800000000003</v>
      </c>
      <c r="C1198">
        <v>5.16</v>
      </c>
    </row>
    <row r="1199" spans="1:3">
      <c r="A1199" s="18">
        <v>39692</v>
      </c>
      <c r="B1199">
        <v>4.9543799999999996</v>
      </c>
      <c r="C1199">
        <v>5.1556300000000004</v>
      </c>
    </row>
    <row r="1200" spans="1:3">
      <c r="A1200" s="18">
        <v>39693</v>
      </c>
      <c r="B1200">
        <v>4.9518800000000001</v>
      </c>
      <c r="C1200">
        <v>5.1543799999999997</v>
      </c>
    </row>
    <row r="1201" spans="1:3">
      <c r="A1201" s="18">
        <v>39694</v>
      </c>
      <c r="B1201">
        <v>4.9531299999999998</v>
      </c>
      <c r="C1201">
        <v>5.1574999999999998</v>
      </c>
    </row>
    <row r="1202" spans="1:3">
      <c r="A1202" s="18">
        <v>39695</v>
      </c>
      <c r="B1202">
        <v>4.9562499999999998</v>
      </c>
      <c r="C1202">
        <v>5.1637500000000003</v>
      </c>
    </row>
    <row r="1203" spans="1:3">
      <c r="A1203" s="18">
        <v>39696</v>
      </c>
      <c r="B1203">
        <v>4.9550000000000001</v>
      </c>
      <c r="C1203">
        <v>5.1637500000000003</v>
      </c>
    </row>
    <row r="1204" spans="1:3">
      <c r="A1204" s="18">
        <v>39699</v>
      </c>
      <c r="B1204">
        <v>4.9550000000000001</v>
      </c>
      <c r="C1204">
        <v>5.1687500000000002</v>
      </c>
    </row>
    <row r="1205" spans="1:3">
      <c r="A1205" s="18">
        <v>39700</v>
      </c>
      <c r="B1205">
        <v>4.9550000000000001</v>
      </c>
      <c r="C1205">
        <v>5.1687500000000002</v>
      </c>
    </row>
    <row r="1206" spans="1:3">
      <c r="A1206" s="18">
        <v>39701</v>
      </c>
      <c r="B1206">
        <v>4.9531299999999998</v>
      </c>
      <c r="C1206">
        <v>5.1675000000000004</v>
      </c>
    </row>
    <row r="1207" spans="1:3">
      <c r="A1207" s="18">
        <v>39702</v>
      </c>
      <c r="B1207">
        <v>4.9543799999999996</v>
      </c>
      <c r="C1207">
        <v>5.1725000000000003</v>
      </c>
    </row>
    <row r="1208" spans="1:3">
      <c r="A1208" s="18">
        <v>39703</v>
      </c>
      <c r="B1208">
        <v>4.9518800000000001</v>
      </c>
      <c r="C1208">
        <v>5.1762499999999996</v>
      </c>
    </row>
    <row r="1209" spans="1:3">
      <c r="A1209" s="18">
        <v>39706</v>
      </c>
      <c r="B1209">
        <v>4.96563</v>
      </c>
      <c r="C1209">
        <v>5.1837499999999999</v>
      </c>
    </row>
    <row r="1210" spans="1:3">
      <c r="A1210" s="18">
        <v>39707</v>
      </c>
      <c r="B1210">
        <v>4.9662499999999996</v>
      </c>
      <c r="C1210">
        <v>5.1893799999999999</v>
      </c>
    </row>
    <row r="1211" spans="1:3">
      <c r="A1211" s="18">
        <v>39708</v>
      </c>
      <c r="B1211">
        <v>4.9737499999999999</v>
      </c>
      <c r="C1211">
        <v>5.2</v>
      </c>
    </row>
    <row r="1212" spans="1:3">
      <c r="A1212" s="18">
        <v>39709</v>
      </c>
      <c r="B1212">
        <v>4.9950000000000001</v>
      </c>
      <c r="C1212">
        <v>5.2256299999999998</v>
      </c>
    </row>
    <row r="1213" spans="1:3">
      <c r="A1213" s="18">
        <v>39710</v>
      </c>
      <c r="B1213">
        <v>5.0037500000000001</v>
      </c>
      <c r="C1213">
        <v>5.2362500000000001</v>
      </c>
    </row>
    <row r="1214" spans="1:3">
      <c r="A1214" s="18">
        <v>39713</v>
      </c>
      <c r="B1214">
        <v>5.0250000000000004</v>
      </c>
      <c r="C1214">
        <v>5.2450000000000001</v>
      </c>
    </row>
    <row r="1215" spans="1:3">
      <c r="A1215" s="18">
        <v>39714</v>
      </c>
      <c r="B1215">
        <v>5.0525000000000002</v>
      </c>
      <c r="C1215">
        <v>5.2575000000000003</v>
      </c>
    </row>
    <row r="1216" spans="1:3">
      <c r="A1216" s="18">
        <v>39715</v>
      </c>
      <c r="B1216">
        <v>5.0625</v>
      </c>
      <c r="C1216">
        <v>5.2675000000000001</v>
      </c>
    </row>
    <row r="1217" spans="1:3">
      <c r="A1217" s="18">
        <v>39716</v>
      </c>
      <c r="B1217">
        <v>5.1112500000000001</v>
      </c>
      <c r="C1217">
        <v>5.2937500000000002</v>
      </c>
    </row>
    <row r="1218" spans="1:3">
      <c r="A1218" s="18">
        <v>39717</v>
      </c>
      <c r="B1218">
        <v>5.1387499999999999</v>
      </c>
      <c r="C1218">
        <v>5.2874999999999996</v>
      </c>
    </row>
    <row r="1219" spans="1:3">
      <c r="A1219" s="18">
        <v>39720</v>
      </c>
      <c r="B1219">
        <v>5.2225000000000001</v>
      </c>
      <c r="C1219">
        <v>5.30375</v>
      </c>
    </row>
    <row r="1220" spans="1:3">
      <c r="A1220" s="18">
        <v>39721</v>
      </c>
      <c r="B1220">
        <v>5.2737499999999997</v>
      </c>
      <c r="C1220">
        <v>5.37</v>
      </c>
    </row>
    <row r="1221" spans="1:3">
      <c r="A1221" s="18">
        <v>39722</v>
      </c>
      <c r="B1221">
        <v>5.2850000000000001</v>
      </c>
      <c r="C1221">
        <v>5.3925000000000001</v>
      </c>
    </row>
    <row r="1222" spans="1:3">
      <c r="A1222" s="18">
        <v>39723</v>
      </c>
      <c r="B1222">
        <v>5.3174999999999999</v>
      </c>
      <c r="C1222">
        <v>5.4137500000000003</v>
      </c>
    </row>
    <row r="1223" spans="1:3">
      <c r="A1223" s="18">
        <v>39724</v>
      </c>
      <c r="B1223">
        <v>5.3274999999999997</v>
      </c>
      <c r="C1223">
        <v>5.4124999999999996</v>
      </c>
    </row>
    <row r="1224" spans="1:3">
      <c r="A1224" s="18">
        <v>39727</v>
      </c>
      <c r="B1224">
        <v>5.3375000000000004</v>
      </c>
      <c r="C1224">
        <v>5.4124999999999996</v>
      </c>
    </row>
    <row r="1225" spans="1:3">
      <c r="A1225" s="18">
        <v>39728</v>
      </c>
      <c r="B1225">
        <v>5.3712499999999999</v>
      </c>
      <c r="C1225">
        <v>5.4337499999999999</v>
      </c>
    </row>
    <row r="1226" spans="1:3">
      <c r="A1226" s="18">
        <v>39729</v>
      </c>
      <c r="B1226">
        <v>5.3912500000000003</v>
      </c>
      <c r="C1226">
        <v>5.4349999999999996</v>
      </c>
    </row>
    <row r="1227" spans="1:3">
      <c r="A1227" s="18">
        <v>39730</v>
      </c>
      <c r="B1227">
        <v>5.3862500000000004</v>
      </c>
      <c r="C1227">
        <v>5.4375</v>
      </c>
    </row>
    <row r="1228" spans="1:3">
      <c r="A1228" s="18">
        <v>39731</v>
      </c>
      <c r="B1228">
        <v>5.36625</v>
      </c>
      <c r="C1228">
        <v>5.4262499999999996</v>
      </c>
    </row>
    <row r="1229" spans="1:3">
      <c r="A1229" s="18">
        <v>39734</v>
      </c>
      <c r="B1229">
        <v>5.2987500000000001</v>
      </c>
      <c r="C1229">
        <v>5.3512500000000003</v>
      </c>
    </row>
    <row r="1230" spans="1:3">
      <c r="A1230" s="18">
        <v>39735</v>
      </c>
      <c r="B1230">
        <v>5.2249999999999996</v>
      </c>
      <c r="C1230">
        <v>5.2874999999999996</v>
      </c>
    </row>
    <row r="1231" spans="1:3">
      <c r="A1231" s="18">
        <v>39736</v>
      </c>
      <c r="B1231">
        <v>5.1749999999999998</v>
      </c>
      <c r="C1231">
        <v>5.2474999999999996</v>
      </c>
    </row>
    <row r="1232" spans="1:3">
      <c r="A1232" s="18">
        <v>39737</v>
      </c>
      <c r="B1232">
        <v>5.0812499999999998</v>
      </c>
      <c r="C1232">
        <v>5.15625</v>
      </c>
    </row>
    <row r="1233" spans="1:3">
      <c r="A1233" s="18">
        <v>39738</v>
      </c>
      <c r="B1233">
        <v>5.0199999999999996</v>
      </c>
      <c r="C1233">
        <v>5.1112500000000001</v>
      </c>
    </row>
    <row r="1234" spans="1:3">
      <c r="A1234" s="18">
        <v>39741</v>
      </c>
      <c r="B1234">
        <v>4.9862500000000001</v>
      </c>
      <c r="C1234">
        <v>5.0762499999999999</v>
      </c>
    </row>
    <row r="1235" spans="1:3">
      <c r="A1235" s="18">
        <v>39742</v>
      </c>
      <c r="B1235">
        <v>4.9587500000000002</v>
      </c>
      <c r="C1235">
        <v>5.04</v>
      </c>
    </row>
    <row r="1236" spans="1:3">
      <c r="A1236" s="18">
        <v>39743</v>
      </c>
      <c r="B1236">
        <v>4.9249999999999998</v>
      </c>
      <c r="C1236">
        <v>5.0262500000000001</v>
      </c>
    </row>
    <row r="1237" spans="1:3">
      <c r="A1237" s="18">
        <v>39744</v>
      </c>
      <c r="B1237">
        <v>4.915</v>
      </c>
      <c r="C1237">
        <v>5.00875</v>
      </c>
    </row>
    <row r="1238" spans="1:3">
      <c r="A1238" s="18">
        <v>39745</v>
      </c>
      <c r="B1238">
        <v>4.9074999999999998</v>
      </c>
      <c r="C1238">
        <v>4.98963</v>
      </c>
    </row>
    <row r="1239" spans="1:3">
      <c r="A1239" s="18">
        <v>39748</v>
      </c>
      <c r="B1239">
        <v>4.90313</v>
      </c>
      <c r="C1239">
        <v>4.9800000000000004</v>
      </c>
    </row>
    <row r="1240" spans="1:3">
      <c r="A1240" s="18">
        <v>39749</v>
      </c>
      <c r="B1240">
        <v>4.8499999999999996</v>
      </c>
      <c r="C1240">
        <v>4.9512499999999999</v>
      </c>
    </row>
    <row r="1241" spans="1:3">
      <c r="A1241" s="18">
        <v>39750</v>
      </c>
      <c r="B1241">
        <v>4.8274999999999997</v>
      </c>
      <c r="C1241">
        <v>4.9124999999999996</v>
      </c>
    </row>
    <row r="1242" spans="1:3">
      <c r="A1242" s="18">
        <v>39751</v>
      </c>
      <c r="B1242">
        <v>4.7937500000000002</v>
      </c>
      <c r="C1242">
        <v>4.8643799999999997</v>
      </c>
    </row>
    <row r="1243" spans="1:3">
      <c r="A1243" s="18">
        <v>39752</v>
      </c>
      <c r="B1243">
        <v>4.7687499999999998</v>
      </c>
      <c r="C1243">
        <v>4.82125</v>
      </c>
    </row>
    <row r="1244" spans="1:3">
      <c r="A1244" s="18">
        <v>39755</v>
      </c>
      <c r="B1244">
        <v>4.7374999999999998</v>
      </c>
      <c r="C1244">
        <v>4.80375</v>
      </c>
    </row>
    <row r="1245" spans="1:3">
      <c r="A1245" s="18">
        <v>39756</v>
      </c>
      <c r="B1245">
        <v>4.7062499999999998</v>
      </c>
      <c r="C1245">
        <v>4.7718800000000003</v>
      </c>
    </row>
    <row r="1246" spans="1:3">
      <c r="A1246" s="18">
        <v>39757</v>
      </c>
      <c r="B1246">
        <v>4.65625</v>
      </c>
      <c r="C1246">
        <v>4.7262500000000003</v>
      </c>
    </row>
    <row r="1247" spans="1:3">
      <c r="A1247" s="18">
        <v>39758</v>
      </c>
      <c r="B1247">
        <v>4.5962500000000004</v>
      </c>
      <c r="C1247">
        <v>4.6687500000000002</v>
      </c>
    </row>
    <row r="1248" spans="1:3">
      <c r="A1248" s="18">
        <v>39759</v>
      </c>
      <c r="B1248">
        <v>4.4725000000000001</v>
      </c>
      <c r="C1248">
        <v>4.5512499999999996</v>
      </c>
    </row>
    <row r="1249" spans="1:3">
      <c r="A1249" s="18">
        <v>39762</v>
      </c>
      <c r="B1249">
        <v>4.3912500000000003</v>
      </c>
      <c r="C1249">
        <v>4.4725000000000001</v>
      </c>
    </row>
    <row r="1250" spans="1:3">
      <c r="A1250" s="18">
        <v>39763</v>
      </c>
      <c r="B1250">
        <v>4.32125</v>
      </c>
      <c r="C1250">
        <v>4.4050000000000002</v>
      </c>
    </row>
    <row r="1251" spans="1:3">
      <c r="A1251" s="18">
        <v>39764</v>
      </c>
      <c r="B1251">
        <v>4.2737499999999997</v>
      </c>
      <c r="C1251">
        <v>4.3487499999999999</v>
      </c>
    </row>
    <row r="1252" spans="1:3">
      <c r="A1252" s="18">
        <v>39765</v>
      </c>
      <c r="B1252">
        <v>4.2312500000000002</v>
      </c>
      <c r="C1252">
        <v>4.3062500000000004</v>
      </c>
    </row>
    <row r="1253" spans="1:3">
      <c r="A1253" s="18">
        <v>39766</v>
      </c>
      <c r="B1253">
        <v>4.2212500000000004</v>
      </c>
      <c r="C1253">
        <v>4.2987500000000001</v>
      </c>
    </row>
    <row r="1254" spans="1:3">
      <c r="A1254" s="18">
        <v>39769</v>
      </c>
      <c r="B1254">
        <v>4.1875</v>
      </c>
      <c r="C1254">
        <v>4.2662500000000003</v>
      </c>
    </row>
    <row r="1255" spans="1:3">
      <c r="A1255" s="18">
        <v>39770</v>
      </c>
      <c r="B1255">
        <v>4.1487499999999997</v>
      </c>
      <c r="C1255">
        <v>4.2212500000000004</v>
      </c>
    </row>
    <row r="1256" spans="1:3">
      <c r="A1256" s="18">
        <v>39771</v>
      </c>
      <c r="B1256">
        <v>4.1074999999999999</v>
      </c>
      <c r="C1256">
        <v>4.1749999999999998</v>
      </c>
    </row>
    <row r="1257" spans="1:3">
      <c r="A1257" s="18">
        <v>39772</v>
      </c>
      <c r="B1257">
        <v>4.0599999999999996</v>
      </c>
      <c r="C1257">
        <v>4.1187500000000004</v>
      </c>
    </row>
    <row r="1258" spans="1:3">
      <c r="A1258" s="18">
        <v>39773</v>
      </c>
      <c r="B1258">
        <v>4.0037500000000001</v>
      </c>
      <c r="C1258">
        <v>4.0637499999999998</v>
      </c>
    </row>
    <row r="1259" spans="1:3">
      <c r="A1259" s="18">
        <v>39776</v>
      </c>
      <c r="B1259">
        <v>3.9737499999999999</v>
      </c>
      <c r="C1259">
        <v>4.0337500000000004</v>
      </c>
    </row>
    <row r="1260" spans="1:3">
      <c r="A1260" s="18">
        <v>39777</v>
      </c>
      <c r="B1260">
        <v>3.93</v>
      </c>
      <c r="C1260">
        <v>4.0037500000000001</v>
      </c>
    </row>
    <row r="1261" spans="1:3">
      <c r="A1261" s="18">
        <v>39778</v>
      </c>
      <c r="B1261">
        <v>3.90625</v>
      </c>
      <c r="C1261">
        <v>3.9712499999999999</v>
      </c>
    </row>
    <row r="1262" spans="1:3">
      <c r="A1262" s="18">
        <v>39779</v>
      </c>
      <c r="B1262">
        <v>3.8737499999999998</v>
      </c>
      <c r="C1262">
        <v>3.9424999999999999</v>
      </c>
    </row>
    <row r="1263" spans="1:3">
      <c r="A1263" s="18">
        <v>39780</v>
      </c>
      <c r="B1263">
        <v>3.8512499999999998</v>
      </c>
      <c r="C1263">
        <v>3.9125000000000001</v>
      </c>
    </row>
    <row r="1264" spans="1:3">
      <c r="A1264" s="18">
        <v>39783</v>
      </c>
      <c r="B1264">
        <v>3.82375</v>
      </c>
      <c r="C1264">
        <v>3.8787500000000001</v>
      </c>
    </row>
    <row r="1265" spans="1:3">
      <c r="A1265" s="18">
        <v>39784</v>
      </c>
      <c r="B1265">
        <v>3.7850000000000001</v>
      </c>
      <c r="C1265">
        <v>3.8468800000000001</v>
      </c>
    </row>
    <row r="1266" spans="1:3">
      <c r="A1266" s="18">
        <v>39785</v>
      </c>
      <c r="B1266">
        <v>3.7475000000000001</v>
      </c>
      <c r="C1266">
        <v>3.8137500000000002</v>
      </c>
    </row>
    <row r="1267" spans="1:3">
      <c r="A1267" s="18">
        <v>39786</v>
      </c>
      <c r="B1267">
        <v>3.6749999999999998</v>
      </c>
      <c r="C1267">
        <v>3.7331300000000001</v>
      </c>
    </row>
    <row r="1268" spans="1:3">
      <c r="A1268" s="18">
        <v>39787</v>
      </c>
      <c r="B1268">
        <v>3.5674999999999999</v>
      </c>
      <c r="C1268">
        <v>3.6468799999999999</v>
      </c>
    </row>
    <row r="1269" spans="1:3">
      <c r="A1269" s="18">
        <v>39790</v>
      </c>
      <c r="B1269">
        <v>3.4975000000000001</v>
      </c>
      <c r="C1269">
        <v>3.5950000000000002</v>
      </c>
    </row>
    <row r="1270" spans="1:3">
      <c r="A1270" s="18">
        <v>39791</v>
      </c>
      <c r="B1270">
        <v>3.42</v>
      </c>
      <c r="C1270">
        <v>3.5375000000000001</v>
      </c>
    </row>
    <row r="1271" spans="1:3">
      <c r="A1271" s="18">
        <v>39792</v>
      </c>
      <c r="B1271">
        <v>3.3774999999999999</v>
      </c>
      <c r="C1271">
        <v>3.49</v>
      </c>
    </row>
    <row r="1272" spans="1:3">
      <c r="A1272" s="18">
        <v>39793</v>
      </c>
      <c r="B1272">
        <v>3.3287499999999999</v>
      </c>
      <c r="C1272">
        <v>3.4387500000000002</v>
      </c>
    </row>
    <row r="1273" spans="1:3">
      <c r="A1273" s="18">
        <v>39794</v>
      </c>
      <c r="B1273">
        <v>3.2887499999999998</v>
      </c>
      <c r="C1273">
        <v>3.3962500000000002</v>
      </c>
    </row>
    <row r="1274" spans="1:3">
      <c r="A1274" s="18">
        <v>39797</v>
      </c>
      <c r="B1274">
        <v>3.2475000000000001</v>
      </c>
      <c r="C1274">
        <v>3.36</v>
      </c>
    </row>
    <row r="1275" spans="1:3">
      <c r="A1275" s="18">
        <v>39798</v>
      </c>
      <c r="B1275">
        <v>3.2025000000000001</v>
      </c>
      <c r="C1275">
        <v>3.3224999999999998</v>
      </c>
    </row>
    <row r="1276" spans="1:3">
      <c r="A1276" s="18">
        <v>39799</v>
      </c>
      <c r="B1276">
        <v>3.145</v>
      </c>
      <c r="C1276">
        <v>3.2618800000000001</v>
      </c>
    </row>
    <row r="1277" spans="1:3">
      <c r="A1277" s="18">
        <v>39800</v>
      </c>
      <c r="B1277">
        <v>3.11313</v>
      </c>
      <c r="C1277">
        <v>3.2218800000000001</v>
      </c>
    </row>
    <row r="1278" spans="1:3">
      <c r="A1278" s="18">
        <v>39801</v>
      </c>
      <c r="B1278">
        <v>3.0762499999999999</v>
      </c>
      <c r="C1278">
        <v>3.1831299999999998</v>
      </c>
    </row>
    <row r="1279" spans="1:3">
      <c r="A1279" s="18">
        <v>39804</v>
      </c>
      <c r="B1279">
        <v>3.0493800000000002</v>
      </c>
      <c r="C1279">
        <v>3.1543800000000002</v>
      </c>
    </row>
    <row r="1280" spans="1:3">
      <c r="A1280" s="18">
        <v>39805</v>
      </c>
      <c r="B1280">
        <v>3.01125</v>
      </c>
      <c r="C1280">
        <v>3.1056300000000001</v>
      </c>
    </row>
    <row r="1281" spans="1:3">
      <c r="A1281" s="18">
        <v>39806</v>
      </c>
      <c r="B1281">
        <v>2.9868800000000002</v>
      </c>
      <c r="C1281">
        <v>3.0762499999999999</v>
      </c>
    </row>
    <row r="1282" spans="1:3">
      <c r="A1282" s="18">
        <v>39811</v>
      </c>
      <c r="B1282">
        <v>2.9643799999999998</v>
      </c>
      <c r="C1282">
        <v>3.05375</v>
      </c>
    </row>
    <row r="1283" spans="1:3">
      <c r="A1283" s="18">
        <v>39812</v>
      </c>
      <c r="B1283">
        <v>2.9249999999999998</v>
      </c>
      <c r="C1283">
        <v>3.0212500000000002</v>
      </c>
    </row>
    <row r="1284" spans="1:3">
      <c r="A1284" s="18">
        <v>39813</v>
      </c>
      <c r="B1284">
        <v>2.8937499999999998</v>
      </c>
      <c r="C1284">
        <v>2.9975000000000001</v>
      </c>
    </row>
    <row r="1285" spans="1:3">
      <c r="A1285" s="18">
        <v>39815</v>
      </c>
      <c r="B1285">
        <v>2.8487499999999999</v>
      </c>
      <c r="C1285">
        <v>2.9653800000000001</v>
      </c>
    </row>
    <row r="1286" spans="1:3">
      <c r="A1286" s="18">
        <v>39818</v>
      </c>
      <c r="B1286">
        <v>2.8137500000000002</v>
      </c>
      <c r="C1286">
        <v>2.93025</v>
      </c>
    </row>
    <row r="1287" spans="1:3">
      <c r="A1287" s="18">
        <v>39819</v>
      </c>
      <c r="B1287">
        <v>2.7825000000000002</v>
      </c>
      <c r="C1287">
        <v>2.8973800000000001</v>
      </c>
    </row>
    <row r="1288" spans="1:3">
      <c r="A1288" s="18">
        <v>39820</v>
      </c>
      <c r="B1288">
        <v>2.75563</v>
      </c>
      <c r="C1288">
        <v>2.86313</v>
      </c>
    </row>
    <row r="1289" spans="1:3">
      <c r="A1289" s="18">
        <v>39821</v>
      </c>
      <c r="B1289">
        <v>2.71875</v>
      </c>
      <c r="C1289">
        <v>2.8218800000000002</v>
      </c>
    </row>
    <row r="1290" spans="1:3">
      <c r="A1290" s="18">
        <v>39822</v>
      </c>
      <c r="B1290">
        <v>2.6887500000000002</v>
      </c>
      <c r="C1290">
        <v>2.78125</v>
      </c>
    </row>
    <row r="1291" spans="1:3">
      <c r="A1291" s="18">
        <v>39825</v>
      </c>
      <c r="B1291">
        <v>2.6481300000000001</v>
      </c>
      <c r="C1291">
        <v>2.7311299999999998</v>
      </c>
    </row>
    <row r="1292" spans="1:3">
      <c r="A1292" s="18">
        <v>39826</v>
      </c>
      <c r="B1292">
        <v>2.6074999999999999</v>
      </c>
      <c r="C1292">
        <v>2.6844999999999999</v>
      </c>
    </row>
    <row r="1293" spans="1:3">
      <c r="A1293" s="18">
        <v>39827</v>
      </c>
      <c r="B1293">
        <v>2.5612499999999998</v>
      </c>
      <c r="C1293">
        <v>2.64113</v>
      </c>
    </row>
    <row r="1294" spans="1:3">
      <c r="A1294" s="18">
        <v>39828</v>
      </c>
      <c r="B1294">
        <v>2.5</v>
      </c>
      <c r="C1294">
        <v>2.5887500000000001</v>
      </c>
    </row>
    <row r="1295" spans="1:3">
      <c r="A1295" s="18">
        <v>39829</v>
      </c>
      <c r="B1295">
        <v>2.4500000000000002</v>
      </c>
      <c r="C1295">
        <v>2.55125</v>
      </c>
    </row>
    <row r="1296" spans="1:3">
      <c r="A1296" s="18">
        <v>39832</v>
      </c>
      <c r="B1296">
        <v>2.4075000000000002</v>
      </c>
      <c r="C1296">
        <v>2.5024999999999999</v>
      </c>
    </row>
    <row r="1297" spans="1:3">
      <c r="A1297" s="18">
        <v>39833</v>
      </c>
      <c r="B1297">
        <v>2.3687499999999999</v>
      </c>
      <c r="C1297">
        <v>2.4649999999999999</v>
      </c>
    </row>
    <row r="1298" spans="1:3">
      <c r="A1298" s="18">
        <v>39834</v>
      </c>
      <c r="B1298">
        <v>2.3075000000000001</v>
      </c>
      <c r="C1298">
        <v>2.4075000000000002</v>
      </c>
    </row>
    <row r="1299" spans="1:3">
      <c r="A1299" s="18">
        <v>39835</v>
      </c>
      <c r="B1299">
        <v>2.2531300000000001</v>
      </c>
      <c r="C1299">
        <v>2.35588</v>
      </c>
    </row>
    <row r="1300" spans="1:3">
      <c r="A1300" s="18">
        <v>39836</v>
      </c>
      <c r="B1300">
        <v>2.19</v>
      </c>
      <c r="C1300">
        <v>2.31</v>
      </c>
    </row>
    <row r="1301" spans="1:3">
      <c r="A1301" s="18">
        <v>39839</v>
      </c>
      <c r="B1301">
        <v>2.1425000000000001</v>
      </c>
      <c r="C1301">
        <v>2.27</v>
      </c>
    </row>
    <row r="1302" spans="1:3">
      <c r="A1302" s="18">
        <v>39840</v>
      </c>
      <c r="B1302">
        <v>2.1324999999999998</v>
      </c>
      <c r="C1302">
        <v>2.25813</v>
      </c>
    </row>
    <row r="1303" spans="1:3">
      <c r="A1303" s="18">
        <v>39841</v>
      </c>
      <c r="B1303">
        <v>2.1175000000000002</v>
      </c>
      <c r="C1303">
        <v>2.2462499999999999</v>
      </c>
    </row>
    <row r="1304" spans="1:3">
      <c r="A1304" s="18">
        <v>39842</v>
      </c>
      <c r="B1304">
        <v>2.1037499999999998</v>
      </c>
      <c r="C1304">
        <v>2.2181299999999999</v>
      </c>
    </row>
    <row r="1305" spans="1:3">
      <c r="A1305" s="18">
        <v>39843</v>
      </c>
      <c r="B1305">
        <v>2.09063</v>
      </c>
      <c r="C1305">
        <v>2.2031299999999998</v>
      </c>
    </row>
    <row r="1306" spans="1:3">
      <c r="A1306" s="18">
        <v>39846</v>
      </c>
      <c r="B1306">
        <v>2.0762499999999999</v>
      </c>
      <c r="C1306">
        <v>2.18438</v>
      </c>
    </row>
    <row r="1307" spans="1:3">
      <c r="A1307" s="18">
        <v>39847</v>
      </c>
      <c r="B1307">
        <v>2.0612499999999998</v>
      </c>
      <c r="C1307">
        <v>2.1712500000000001</v>
      </c>
    </row>
    <row r="1308" spans="1:3">
      <c r="A1308" s="18">
        <v>39848</v>
      </c>
      <c r="B1308">
        <v>2.05125</v>
      </c>
      <c r="C1308">
        <v>2.1625000000000001</v>
      </c>
    </row>
    <row r="1309" spans="1:3">
      <c r="A1309" s="18">
        <v>39849</v>
      </c>
      <c r="B1309">
        <v>2.0387499999999998</v>
      </c>
      <c r="C1309">
        <v>2.1493799999999998</v>
      </c>
    </row>
    <row r="1310" spans="1:3">
      <c r="A1310" s="18">
        <v>39850</v>
      </c>
      <c r="B1310">
        <v>2.0212500000000002</v>
      </c>
      <c r="C1310">
        <v>2.13</v>
      </c>
    </row>
    <row r="1311" spans="1:3">
      <c r="A1311" s="18">
        <v>39853</v>
      </c>
      <c r="B1311">
        <v>2.0043799999999998</v>
      </c>
      <c r="C1311">
        <v>2.11</v>
      </c>
    </row>
    <row r="1312" spans="1:3">
      <c r="A1312" s="18">
        <v>39854</v>
      </c>
      <c r="B1312">
        <v>1.9924999999999999</v>
      </c>
      <c r="C1312">
        <v>2.0962499999999999</v>
      </c>
    </row>
    <row r="1313" spans="1:3">
      <c r="A1313" s="18">
        <v>39855</v>
      </c>
      <c r="B1313">
        <v>1.9775</v>
      </c>
      <c r="C1313">
        <v>2.08188</v>
      </c>
    </row>
    <row r="1314" spans="1:3">
      <c r="A1314" s="18">
        <v>39856</v>
      </c>
      <c r="B1314">
        <v>1.95625</v>
      </c>
      <c r="C1314">
        <v>2.06</v>
      </c>
    </row>
    <row r="1315" spans="1:3">
      <c r="A1315" s="18">
        <v>39857</v>
      </c>
      <c r="B1315">
        <v>1.9350000000000001</v>
      </c>
      <c r="C1315">
        <v>2.05063</v>
      </c>
    </row>
    <row r="1316" spans="1:3">
      <c r="A1316" s="18">
        <v>39860</v>
      </c>
      <c r="B1316">
        <v>1.92313</v>
      </c>
      <c r="C1316">
        <v>2.0387499999999998</v>
      </c>
    </row>
    <row r="1317" spans="1:3">
      <c r="A1317" s="18">
        <v>39861</v>
      </c>
      <c r="B1317">
        <v>1.9112499999999999</v>
      </c>
      <c r="C1317">
        <v>2.0181300000000002</v>
      </c>
    </row>
    <row r="1318" spans="1:3">
      <c r="A1318" s="18">
        <v>39862</v>
      </c>
      <c r="B1318">
        <v>1.8987499999999999</v>
      </c>
      <c r="C1318">
        <v>2.00563</v>
      </c>
    </row>
    <row r="1319" spans="1:3">
      <c r="A1319" s="18">
        <v>39863</v>
      </c>
      <c r="B1319">
        <v>1.885</v>
      </c>
      <c r="C1319">
        <v>2.0024999999999999</v>
      </c>
    </row>
    <row r="1320" spans="1:3">
      <c r="A1320" s="18">
        <v>39864</v>
      </c>
      <c r="B1320">
        <v>1.8774999999999999</v>
      </c>
      <c r="C1320">
        <v>1.99688</v>
      </c>
    </row>
    <row r="1321" spans="1:3">
      <c r="A1321" s="18">
        <v>39867</v>
      </c>
      <c r="B1321">
        <v>1.8681300000000001</v>
      </c>
      <c r="C1321">
        <v>1.9950000000000001</v>
      </c>
    </row>
    <row r="1322" spans="1:3">
      <c r="A1322" s="18">
        <v>39868</v>
      </c>
      <c r="B1322">
        <v>1.8587499999999999</v>
      </c>
      <c r="C1322">
        <v>1.98813</v>
      </c>
    </row>
    <row r="1323" spans="1:3">
      <c r="A1323" s="18">
        <v>39869</v>
      </c>
      <c r="B1323">
        <v>1.84938</v>
      </c>
      <c r="C1323">
        <v>1.9750000000000001</v>
      </c>
    </row>
    <row r="1324" spans="1:3">
      <c r="A1324" s="18">
        <v>39870</v>
      </c>
      <c r="B1324">
        <v>1.8356300000000001</v>
      </c>
      <c r="C1324">
        <v>1.9662500000000001</v>
      </c>
    </row>
    <row r="1325" spans="1:3">
      <c r="A1325" s="18">
        <v>39871</v>
      </c>
      <c r="B1325">
        <v>1.82813</v>
      </c>
      <c r="C1325">
        <v>1.9575</v>
      </c>
    </row>
    <row r="1326" spans="1:3">
      <c r="A1326" s="18">
        <v>39874</v>
      </c>
      <c r="B1326">
        <v>1.81375</v>
      </c>
      <c r="C1326">
        <v>1.9450000000000001</v>
      </c>
    </row>
    <row r="1327" spans="1:3">
      <c r="A1327" s="18">
        <v>39875</v>
      </c>
      <c r="B1327">
        <v>1.7987500000000001</v>
      </c>
      <c r="C1327">
        <v>1.92875</v>
      </c>
    </row>
    <row r="1328" spans="1:3">
      <c r="A1328" s="18">
        <v>39876</v>
      </c>
      <c r="B1328">
        <v>1.77938</v>
      </c>
      <c r="C1328">
        <v>1.91313</v>
      </c>
    </row>
    <row r="1329" spans="1:3">
      <c r="A1329" s="18">
        <v>39877</v>
      </c>
      <c r="B1329">
        <v>1.7543800000000001</v>
      </c>
      <c r="C1329">
        <v>1.89625</v>
      </c>
    </row>
    <row r="1330" spans="1:3">
      <c r="A1330" s="18">
        <v>39878</v>
      </c>
      <c r="B1330">
        <v>1.7318800000000001</v>
      </c>
      <c r="C1330">
        <v>1.8787499999999999</v>
      </c>
    </row>
    <row r="1331" spans="1:3">
      <c r="A1331" s="18">
        <v>39881</v>
      </c>
      <c r="B1331">
        <v>1.70875</v>
      </c>
      <c r="C1331">
        <v>1.8525</v>
      </c>
    </row>
    <row r="1332" spans="1:3">
      <c r="A1332" s="18">
        <v>39882</v>
      </c>
      <c r="B1332">
        <v>1.68563</v>
      </c>
      <c r="C1332">
        <v>1.8512500000000001</v>
      </c>
    </row>
    <row r="1333" spans="1:3">
      <c r="A1333" s="18">
        <v>39883</v>
      </c>
      <c r="B1333">
        <v>1.6656299999999999</v>
      </c>
      <c r="C1333">
        <v>1.8412500000000001</v>
      </c>
    </row>
    <row r="1334" spans="1:3">
      <c r="A1334" s="18">
        <v>39884</v>
      </c>
      <c r="B1334">
        <v>1.6487499999999999</v>
      </c>
      <c r="C1334">
        <v>1.83125</v>
      </c>
    </row>
    <row r="1335" spans="1:3">
      <c r="A1335" s="18">
        <v>39885</v>
      </c>
      <c r="B1335">
        <v>1.6425000000000001</v>
      </c>
      <c r="C1335">
        <v>1.81813</v>
      </c>
    </row>
    <row r="1336" spans="1:3">
      <c r="A1336" s="18">
        <v>39888</v>
      </c>
      <c r="B1336">
        <v>1.625</v>
      </c>
      <c r="C1336">
        <v>1.8049999999999999</v>
      </c>
    </row>
    <row r="1337" spans="1:3">
      <c r="A1337" s="18">
        <v>39889</v>
      </c>
      <c r="B1337">
        <v>1.61188</v>
      </c>
      <c r="C1337">
        <v>1.8</v>
      </c>
    </row>
    <row r="1338" spans="1:3">
      <c r="A1338" s="18">
        <v>39890</v>
      </c>
      <c r="B1338">
        <v>1.60375</v>
      </c>
      <c r="C1338">
        <v>1.78688</v>
      </c>
    </row>
    <row r="1339" spans="1:3">
      <c r="A1339" s="18">
        <v>39891</v>
      </c>
      <c r="B1339">
        <v>1.58125</v>
      </c>
      <c r="C1339">
        <v>1.76563</v>
      </c>
    </row>
    <row r="1340" spans="1:3">
      <c r="A1340" s="18">
        <v>39892</v>
      </c>
      <c r="B1340">
        <v>1.5662499999999999</v>
      </c>
      <c r="C1340">
        <v>1.76563</v>
      </c>
    </row>
    <row r="1341" spans="1:3">
      <c r="A1341" s="18">
        <v>39895</v>
      </c>
      <c r="B1341">
        <v>1.55688</v>
      </c>
      <c r="C1341">
        <v>1.74688</v>
      </c>
    </row>
    <row r="1342" spans="1:3">
      <c r="A1342" s="18">
        <v>39896</v>
      </c>
      <c r="B1342">
        <v>1.5543800000000001</v>
      </c>
      <c r="C1342">
        <v>1.74813</v>
      </c>
    </row>
    <row r="1343" spans="1:3">
      <c r="A1343" s="18">
        <v>39897</v>
      </c>
      <c r="B1343">
        <v>1.5475000000000001</v>
      </c>
      <c r="C1343">
        <v>1.74</v>
      </c>
    </row>
    <row r="1344" spans="1:3">
      <c r="A1344" s="18">
        <v>39898</v>
      </c>
      <c r="B1344">
        <v>1.5325</v>
      </c>
      <c r="C1344">
        <v>1.7350000000000001</v>
      </c>
    </row>
    <row r="1345" spans="1:3">
      <c r="A1345" s="18">
        <v>39899</v>
      </c>
      <c r="B1345">
        <v>1.5249999999999999</v>
      </c>
      <c r="C1345">
        <v>1.7237499999999999</v>
      </c>
    </row>
    <row r="1346" spans="1:3">
      <c r="A1346" s="18">
        <v>39902</v>
      </c>
      <c r="B1346">
        <v>1.5149999999999999</v>
      </c>
      <c r="C1346">
        <v>1.7137500000000001</v>
      </c>
    </row>
    <row r="1347" spans="1:3">
      <c r="A1347" s="18">
        <v>39903</v>
      </c>
      <c r="B1347">
        <v>1.5062500000000001</v>
      </c>
      <c r="C1347">
        <v>1.7050000000000001</v>
      </c>
    </row>
    <row r="1348" spans="1:3">
      <c r="A1348" s="18">
        <v>39904</v>
      </c>
      <c r="B1348">
        <v>1.4937499999999999</v>
      </c>
      <c r="C1348">
        <v>1.6937500000000001</v>
      </c>
    </row>
    <row r="1349" spans="1:3">
      <c r="A1349" s="18">
        <v>39905</v>
      </c>
      <c r="B1349">
        <v>1.48</v>
      </c>
      <c r="C1349">
        <v>1.6825000000000001</v>
      </c>
    </row>
    <row r="1350" spans="1:3">
      <c r="A1350" s="18">
        <v>39906</v>
      </c>
      <c r="B1350">
        <v>1.47875</v>
      </c>
      <c r="C1350">
        <v>1.69</v>
      </c>
    </row>
    <row r="1351" spans="1:3">
      <c r="A1351" s="18">
        <v>39909</v>
      </c>
      <c r="B1351">
        <v>1.4718800000000001</v>
      </c>
      <c r="C1351">
        <v>1.68875</v>
      </c>
    </row>
    <row r="1352" spans="1:3">
      <c r="A1352" s="18">
        <v>39910</v>
      </c>
      <c r="B1352">
        <v>1.45</v>
      </c>
      <c r="C1352">
        <v>1.675</v>
      </c>
    </row>
    <row r="1353" spans="1:3">
      <c r="A1353" s="18">
        <v>39911</v>
      </c>
      <c r="B1353">
        <v>1.4424999999999999</v>
      </c>
      <c r="C1353">
        <v>1.66313</v>
      </c>
    </row>
    <row r="1354" spans="1:3">
      <c r="A1354" s="18">
        <v>39912</v>
      </c>
      <c r="B1354">
        <v>1.4281299999999999</v>
      </c>
      <c r="C1354">
        <v>1.65438</v>
      </c>
    </row>
    <row r="1355" spans="1:3">
      <c r="A1355" s="18">
        <v>39917</v>
      </c>
      <c r="B1355">
        <v>1.4225000000000001</v>
      </c>
      <c r="C1355">
        <v>1.6475</v>
      </c>
    </row>
    <row r="1356" spans="1:3">
      <c r="A1356" s="18">
        <v>39918</v>
      </c>
      <c r="B1356">
        <v>1.4125000000000001</v>
      </c>
      <c r="C1356">
        <v>1.6381300000000001</v>
      </c>
    </row>
    <row r="1357" spans="1:3">
      <c r="A1357" s="18">
        <v>39919</v>
      </c>
      <c r="B1357">
        <v>1.4112499999999999</v>
      </c>
      <c r="C1357">
        <v>1.635</v>
      </c>
    </row>
    <row r="1358" spans="1:3">
      <c r="A1358" s="18">
        <v>39920</v>
      </c>
      <c r="B1358">
        <v>1.4068799999999999</v>
      </c>
      <c r="C1358">
        <v>1.635</v>
      </c>
    </row>
    <row r="1359" spans="1:3">
      <c r="A1359" s="18">
        <v>39923</v>
      </c>
      <c r="B1359">
        <v>1.4075</v>
      </c>
      <c r="C1359">
        <v>1.6425000000000001</v>
      </c>
    </row>
    <row r="1360" spans="1:3">
      <c r="A1360" s="18">
        <v>39924</v>
      </c>
      <c r="B1360">
        <v>1.4081300000000001</v>
      </c>
      <c r="C1360">
        <v>1.64188</v>
      </c>
    </row>
    <row r="1361" spans="1:3">
      <c r="A1361" s="18">
        <v>39925</v>
      </c>
      <c r="B1361">
        <v>1.40438</v>
      </c>
      <c r="C1361">
        <v>1.64438</v>
      </c>
    </row>
    <row r="1362" spans="1:3">
      <c r="A1362" s="18">
        <v>39926</v>
      </c>
      <c r="B1362">
        <v>1.40438</v>
      </c>
      <c r="C1362">
        <v>1.64063</v>
      </c>
    </row>
    <row r="1363" spans="1:3">
      <c r="A1363" s="18">
        <v>39927</v>
      </c>
      <c r="B1363">
        <v>1.39625</v>
      </c>
      <c r="C1363">
        <v>1.63625</v>
      </c>
    </row>
    <row r="1364" spans="1:3">
      <c r="A1364" s="18">
        <v>39930</v>
      </c>
      <c r="B1364">
        <v>1.39188</v>
      </c>
      <c r="C1364">
        <v>1.6281300000000001</v>
      </c>
    </row>
    <row r="1365" spans="1:3">
      <c r="A1365" s="18">
        <v>39931</v>
      </c>
      <c r="B1365">
        <v>1.3787499999999999</v>
      </c>
      <c r="C1365">
        <v>1.6168800000000001</v>
      </c>
    </row>
    <row r="1366" spans="1:3">
      <c r="A1366" s="18">
        <v>39932</v>
      </c>
      <c r="B1366">
        <v>1.3712500000000001</v>
      </c>
      <c r="C1366">
        <v>1.6081300000000001</v>
      </c>
    </row>
    <row r="1367" spans="1:3">
      <c r="A1367" s="18">
        <v>39933</v>
      </c>
      <c r="B1367">
        <v>1.36063</v>
      </c>
      <c r="C1367">
        <v>1.6012500000000001</v>
      </c>
    </row>
    <row r="1368" spans="1:3">
      <c r="A1368" s="18">
        <v>39934</v>
      </c>
      <c r="B1368">
        <v>1.36188</v>
      </c>
      <c r="C1368">
        <v>1.6025</v>
      </c>
    </row>
    <row r="1369" spans="1:3">
      <c r="A1369" s="18">
        <v>39937</v>
      </c>
      <c r="B1369">
        <v>1.34938</v>
      </c>
      <c r="C1369">
        <v>1.5887500000000001</v>
      </c>
    </row>
    <row r="1370" spans="1:3">
      <c r="A1370" s="18">
        <v>39938</v>
      </c>
      <c r="B1370">
        <v>1.3412500000000001</v>
      </c>
      <c r="C1370">
        <v>1.58188</v>
      </c>
    </row>
    <row r="1371" spans="1:3">
      <c r="A1371" s="18">
        <v>39939</v>
      </c>
      <c r="B1371">
        <v>1.3287500000000001</v>
      </c>
      <c r="C1371">
        <v>1.56938</v>
      </c>
    </row>
    <row r="1372" spans="1:3">
      <c r="A1372" s="18">
        <v>39940</v>
      </c>
      <c r="B1372">
        <v>1.32125</v>
      </c>
      <c r="C1372">
        <v>1.56</v>
      </c>
    </row>
    <row r="1373" spans="1:3">
      <c r="A1373" s="18">
        <v>39941</v>
      </c>
      <c r="B1373">
        <v>1.3062499999999999</v>
      </c>
      <c r="C1373">
        <v>1.5462499999999999</v>
      </c>
    </row>
    <row r="1374" spans="1:3">
      <c r="A1374" s="18">
        <v>39944</v>
      </c>
      <c r="B1374">
        <v>1.2962499999999999</v>
      </c>
      <c r="C1374">
        <v>1.52813</v>
      </c>
    </row>
    <row r="1375" spans="1:3">
      <c r="A1375" s="18">
        <v>39945</v>
      </c>
      <c r="B1375">
        <v>1.28688</v>
      </c>
      <c r="C1375">
        <v>1.5249999999999999</v>
      </c>
    </row>
    <row r="1376" spans="1:3">
      <c r="A1376" s="18">
        <v>39946</v>
      </c>
      <c r="B1376">
        <v>1.27125</v>
      </c>
      <c r="C1376">
        <v>1.5149999999999999</v>
      </c>
    </row>
    <row r="1377" spans="1:3">
      <c r="A1377" s="18">
        <v>39947</v>
      </c>
      <c r="B1377">
        <v>1.2618799999999999</v>
      </c>
      <c r="C1377">
        <v>1.5018800000000001</v>
      </c>
    </row>
    <row r="1378" spans="1:3">
      <c r="A1378" s="18">
        <v>39948</v>
      </c>
      <c r="B1378">
        <v>1.2475000000000001</v>
      </c>
      <c r="C1378">
        <v>1.4937499999999999</v>
      </c>
    </row>
    <row r="1379" spans="1:3">
      <c r="A1379" s="18">
        <v>39951</v>
      </c>
      <c r="B1379">
        <v>1.2424999999999999</v>
      </c>
      <c r="C1379">
        <v>1.4450000000000001</v>
      </c>
    </row>
    <row r="1380" spans="1:3">
      <c r="A1380" s="18">
        <v>39952</v>
      </c>
      <c r="B1380">
        <v>1.2318800000000001</v>
      </c>
      <c r="C1380">
        <v>1.4406300000000001</v>
      </c>
    </row>
    <row r="1381" spans="1:3">
      <c r="A1381" s="18">
        <v>39953</v>
      </c>
      <c r="B1381">
        <v>1.24688</v>
      </c>
      <c r="C1381">
        <v>1.45313</v>
      </c>
    </row>
    <row r="1382" spans="1:3">
      <c r="A1382" s="18">
        <v>39954</v>
      </c>
      <c r="B1382">
        <v>1.2524999999999999</v>
      </c>
      <c r="C1382">
        <v>1.4624999999999999</v>
      </c>
    </row>
    <row r="1383" spans="1:3">
      <c r="A1383" s="18">
        <v>39955</v>
      </c>
      <c r="B1383">
        <v>1.2618799999999999</v>
      </c>
      <c r="C1383">
        <v>1.46688</v>
      </c>
    </row>
    <row r="1384" spans="1:3">
      <c r="A1384" s="18">
        <v>39958</v>
      </c>
      <c r="B1384">
        <v>1.26563</v>
      </c>
      <c r="C1384">
        <v>1.4718800000000001</v>
      </c>
    </row>
    <row r="1385" spans="1:3">
      <c r="A1385" s="18">
        <v>39959</v>
      </c>
      <c r="B1385">
        <v>1.27</v>
      </c>
      <c r="C1385">
        <v>1.4775</v>
      </c>
    </row>
    <row r="1386" spans="1:3">
      <c r="A1386" s="18">
        <v>39960</v>
      </c>
      <c r="B1386">
        <v>1.2737499999999999</v>
      </c>
      <c r="C1386">
        <v>1.4831300000000001</v>
      </c>
    </row>
    <row r="1387" spans="1:3">
      <c r="A1387" s="18">
        <v>39961</v>
      </c>
      <c r="B1387">
        <v>1.2749999999999999</v>
      </c>
      <c r="C1387">
        <v>1.4831300000000001</v>
      </c>
    </row>
    <row r="1388" spans="1:3">
      <c r="A1388" s="18">
        <v>39962</v>
      </c>
      <c r="B1388">
        <v>1.26875</v>
      </c>
      <c r="C1388">
        <v>1.47688</v>
      </c>
    </row>
    <row r="1389" spans="1:3">
      <c r="A1389" s="18">
        <v>39965</v>
      </c>
      <c r="B1389">
        <v>1.2625</v>
      </c>
      <c r="C1389">
        <v>1.47438</v>
      </c>
    </row>
    <row r="1390" spans="1:3">
      <c r="A1390" s="18">
        <v>39966</v>
      </c>
      <c r="B1390">
        <v>1.25875</v>
      </c>
      <c r="C1390">
        <v>1.4693799999999999</v>
      </c>
    </row>
    <row r="1391" spans="1:3">
      <c r="A1391" s="18">
        <v>39967</v>
      </c>
      <c r="B1391">
        <v>1.2562500000000001</v>
      </c>
      <c r="C1391">
        <v>1.4618800000000001</v>
      </c>
    </row>
    <row r="1392" spans="1:3">
      <c r="A1392" s="18">
        <v>39968</v>
      </c>
      <c r="B1392">
        <v>1.2625</v>
      </c>
      <c r="C1392">
        <v>1.46313</v>
      </c>
    </row>
    <row r="1393" spans="1:3">
      <c r="A1393" s="18">
        <v>39969</v>
      </c>
      <c r="B1393">
        <v>1.2718799999999999</v>
      </c>
      <c r="C1393">
        <v>1.4781299999999999</v>
      </c>
    </row>
    <row r="1394" spans="1:3">
      <c r="A1394" s="18">
        <v>39972</v>
      </c>
      <c r="B1394">
        <v>1.2826299999999999</v>
      </c>
      <c r="C1394">
        <v>1.4958800000000001</v>
      </c>
    </row>
    <row r="1395" spans="1:3">
      <c r="A1395" s="18">
        <v>39973</v>
      </c>
      <c r="B1395">
        <v>1.28325</v>
      </c>
      <c r="C1395">
        <v>1.4975000000000001</v>
      </c>
    </row>
    <row r="1396" spans="1:3">
      <c r="A1396" s="18">
        <v>39974</v>
      </c>
      <c r="B1396">
        <v>1.2791300000000001</v>
      </c>
      <c r="C1396">
        <v>1.496</v>
      </c>
    </row>
    <row r="1397" spans="1:3">
      <c r="A1397" s="18">
        <v>39975</v>
      </c>
      <c r="B1397">
        <v>1.2702500000000001</v>
      </c>
      <c r="C1397">
        <v>1.48925</v>
      </c>
    </row>
    <row r="1398" spans="1:3">
      <c r="A1398" s="18">
        <v>39976</v>
      </c>
      <c r="B1398">
        <v>1.2597499999999999</v>
      </c>
      <c r="C1398">
        <v>1.4810000000000001</v>
      </c>
    </row>
    <row r="1399" spans="1:3">
      <c r="A1399" s="18">
        <v>39979</v>
      </c>
      <c r="B1399">
        <v>1.2524999999999999</v>
      </c>
      <c r="C1399">
        <v>1.4750000000000001</v>
      </c>
    </row>
    <row r="1400" spans="1:3">
      <c r="A1400" s="18">
        <v>39980</v>
      </c>
      <c r="B1400">
        <v>1.2475000000000001</v>
      </c>
      <c r="C1400">
        <v>1.46438</v>
      </c>
    </row>
    <row r="1401" spans="1:3">
      <c r="A1401" s="18">
        <v>39981</v>
      </c>
      <c r="B1401">
        <v>1.23875</v>
      </c>
      <c r="C1401">
        <v>1.45313</v>
      </c>
    </row>
    <row r="1402" spans="1:3">
      <c r="A1402" s="18">
        <v>39982</v>
      </c>
      <c r="B1402">
        <v>1.23438</v>
      </c>
      <c r="C1402">
        <v>1.45</v>
      </c>
    </row>
    <row r="1403" spans="1:3">
      <c r="A1403" s="18">
        <v>39983</v>
      </c>
      <c r="B1403">
        <v>1.22563</v>
      </c>
      <c r="C1403">
        <v>1.44313</v>
      </c>
    </row>
    <row r="1404" spans="1:3">
      <c r="A1404" s="18">
        <v>39986</v>
      </c>
      <c r="B1404">
        <v>1.21563</v>
      </c>
      <c r="C1404">
        <v>1.4337500000000001</v>
      </c>
    </row>
    <row r="1405" spans="1:3">
      <c r="A1405" s="18">
        <v>39987</v>
      </c>
      <c r="B1405">
        <v>1.2106300000000001</v>
      </c>
      <c r="C1405">
        <v>1.42188</v>
      </c>
    </row>
    <row r="1406" spans="1:3">
      <c r="A1406" s="18">
        <v>39988</v>
      </c>
      <c r="B1406">
        <v>1.1850000000000001</v>
      </c>
      <c r="C1406">
        <v>1.40625</v>
      </c>
    </row>
    <row r="1407" spans="1:3">
      <c r="A1407" s="18">
        <v>39989</v>
      </c>
      <c r="B1407">
        <v>1.1425000000000001</v>
      </c>
      <c r="C1407">
        <v>1.35375</v>
      </c>
    </row>
    <row r="1408" spans="1:3">
      <c r="A1408" s="18">
        <v>39990</v>
      </c>
      <c r="B1408">
        <v>1.11625</v>
      </c>
      <c r="C1408">
        <v>1.33375</v>
      </c>
    </row>
    <row r="1409" spans="1:3">
      <c r="A1409" s="18">
        <v>39993</v>
      </c>
      <c r="B1409">
        <v>1.10625</v>
      </c>
      <c r="C1409">
        <v>1.3287500000000001</v>
      </c>
    </row>
    <row r="1410" spans="1:3">
      <c r="A1410" s="18">
        <v>39994</v>
      </c>
      <c r="B1410">
        <v>1.095</v>
      </c>
      <c r="C1410">
        <v>1.31375</v>
      </c>
    </row>
    <row r="1411" spans="1:3">
      <c r="A1411" s="18">
        <v>39995</v>
      </c>
      <c r="B1411">
        <v>1.07375</v>
      </c>
      <c r="C1411">
        <v>1.30125</v>
      </c>
    </row>
    <row r="1412" spans="1:3">
      <c r="A1412" s="18">
        <v>39996</v>
      </c>
      <c r="B1412">
        <v>1.06</v>
      </c>
      <c r="C1412">
        <v>1.29</v>
      </c>
    </row>
    <row r="1413" spans="1:3">
      <c r="A1413" s="18">
        <v>39997</v>
      </c>
      <c r="B1413">
        <v>1.0375000000000001</v>
      </c>
      <c r="C1413">
        <v>1.2725</v>
      </c>
    </row>
    <row r="1414" spans="1:3">
      <c r="A1414" s="18">
        <v>40000</v>
      </c>
      <c r="B1414">
        <v>1.0362499999999999</v>
      </c>
      <c r="C1414">
        <v>1.2649999999999999</v>
      </c>
    </row>
    <row r="1415" spans="1:3">
      <c r="A1415" s="18">
        <v>40001</v>
      </c>
      <c r="B1415">
        <v>1.01688</v>
      </c>
      <c r="C1415">
        <v>1.2537499999999999</v>
      </c>
    </row>
    <row r="1416" spans="1:3">
      <c r="A1416" s="18">
        <v>40002</v>
      </c>
      <c r="B1416">
        <v>1</v>
      </c>
      <c r="C1416">
        <v>1.2424999999999999</v>
      </c>
    </row>
    <row r="1417" spans="1:3">
      <c r="A1417" s="18">
        <v>40003</v>
      </c>
      <c r="B1417">
        <v>0.99250000000000005</v>
      </c>
      <c r="C1417">
        <v>1.2350000000000001</v>
      </c>
    </row>
    <row r="1418" spans="1:3">
      <c r="A1418" s="18">
        <v>40004</v>
      </c>
      <c r="B1418">
        <v>0.97875000000000001</v>
      </c>
      <c r="C1418">
        <v>1.23</v>
      </c>
    </row>
    <row r="1419" spans="1:3">
      <c r="A1419" s="18">
        <v>40007</v>
      </c>
      <c r="B1419">
        <v>0.96938000000000002</v>
      </c>
      <c r="C1419">
        <v>1.2212499999999999</v>
      </c>
    </row>
    <row r="1420" spans="1:3">
      <c r="A1420" s="18">
        <v>40008</v>
      </c>
      <c r="B1420">
        <v>0.96562999999999999</v>
      </c>
      <c r="C1420">
        <v>1.2206300000000001</v>
      </c>
    </row>
    <row r="1421" spans="1:3">
      <c r="A1421" s="18">
        <v>40009</v>
      </c>
      <c r="B1421">
        <v>0.96125000000000005</v>
      </c>
      <c r="C1421">
        <v>1.2162500000000001</v>
      </c>
    </row>
    <row r="1422" spans="1:3">
      <c r="A1422" s="18">
        <v>40010</v>
      </c>
      <c r="B1422">
        <v>0.95562999999999998</v>
      </c>
      <c r="C1422">
        <v>1.2106300000000001</v>
      </c>
    </row>
    <row r="1423" spans="1:3">
      <c r="A1423" s="18">
        <v>40011</v>
      </c>
      <c r="B1423">
        <v>0.94</v>
      </c>
      <c r="C1423">
        <v>1.20313</v>
      </c>
    </row>
    <row r="1424" spans="1:3">
      <c r="A1424" s="18">
        <v>40014</v>
      </c>
      <c r="B1424">
        <v>0.9325</v>
      </c>
      <c r="C1424">
        <v>1.1968799999999999</v>
      </c>
    </row>
    <row r="1425" spans="1:3">
      <c r="A1425" s="18">
        <v>40015</v>
      </c>
      <c r="B1425">
        <v>0.92562999999999995</v>
      </c>
      <c r="C1425">
        <v>1.1875</v>
      </c>
    </row>
    <row r="1426" spans="1:3">
      <c r="A1426" s="18">
        <v>40016</v>
      </c>
      <c r="B1426">
        <v>0.91374999999999995</v>
      </c>
      <c r="C1426">
        <v>1.1775</v>
      </c>
    </row>
    <row r="1427" spans="1:3">
      <c r="A1427" s="18">
        <v>40017</v>
      </c>
      <c r="B1427">
        <v>0.90312999999999999</v>
      </c>
      <c r="C1427">
        <v>1.17188</v>
      </c>
    </row>
    <row r="1428" spans="1:3">
      <c r="A1428" s="18">
        <v>40018</v>
      </c>
      <c r="B1428">
        <v>0.89875000000000005</v>
      </c>
      <c r="C1428">
        <v>1.1675</v>
      </c>
    </row>
    <row r="1429" spans="1:3">
      <c r="A1429" s="18">
        <v>40021</v>
      </c>
      <c r="B1429">
        <v>0.89188000000000001</v>
      </c>
      <c r="C1429">
        <v>1.16438</v>
      </c>
    </row>
    <row r="1430" spans="1:3">
      <c r="A1430" s="18">
        <v>40022</v>
      </c>
      <c r="B1430">
        <v>0.88312999999999997</v>
      </c>
      <c r="C1430">
        <v>1.1568799999999999</v>
      </c>
    </row>
    <row r="1431" spans="1:3">
      <c r="A1431" s="18">
        <v>40023</v>
      </c>
      <c r="B1431">
        <v>0.87875000000000003</v>
      </c>
      <c r="C1431">
        <v>1.14625</v>
      </c>
    </row>
    <row r="1432" spans="1:3">
      <c r="A1432" s="18">
        <v>40024</v>
      </c>
      <c r="B1432">
        <v>0.87063000000000001</v>
      </c>
      <c r="C1432">
        <v>1.13375</v>
      </c>
    </row>
    <row r="1433" spans="1:3">
      <c r="A1433" s="18">
        <v>40025</v>
      </c>
      <c r="B1433">
        <v>0.86187999999999998</v>
      </c>
      <c r="C1433">
        <v>1.1312500000000001</v>
      </c>
    </row>
    <row r="1434" spans="1:3">
      <c r="A1434" s="18">
        <v>40028</v>
      </c>
      <c r="B1434">
        <v>0.85250000000000004</v>
      </c>
      <c r="C1434">
        <v>1.1281300000000001</v>
      </c>
    </row>
    <row r="1435" spans="1:3">
      <c r="A1435" s="18">
        <v>40029</v>
      </c>
      <c r="B1435">
        <v>0.84875</v>
      </c>
      <c r="C1435">
        <v>1.12375</v>
      </c>
    </row>
    <row r="1436" spans="1:3">
      <c r="A1436" s="18">
        <v>40030</v>
      </c>
      <c r="B1436">
        <v>0.84062999999999999</v>
      </c>
      <c r="C1436">
        <v>1.1174999999999999</v>
      </c>
    </row>
    <row r="1437" spans="1:3">
      <c r="A1437" s="18">
        <v>40031</v>
      </c>
      <c r="B1437">
        <v>0.84162999999999999</v>
      </c>
      <c r="C1437">
        <v>1.119</v>
      </c>
    </row>
    <row r="1438" spans="1:3">
      <c r="A1438" s="18">
        <v>40032</v>
      </c>
      <c r="B1438">
        <v>0.83938000000000001</v>
      </c>
      <c r="C1438">
        <v>1.1174999999999999</v>
      </c>
    </row>
    <row r="1439" spans="1:3">
      <c r="A1439" s="18">
        <v>40035</v>
      </c>
      <c r="B1439">
        <v>0.84238000000000002</v>
      </c>
      <c r="C1439">
        <v>1.11913</v>
      </c>
    </row>
    <row r="1440" spans="1:3">
      <c r="A1440" s="18">
        <v>40036</v>
      </c>
      <c r="B1440">
        <v>0.84499999999999997</v>
      </c>
      <c r="C1440">
        <v>1.11938</v>
      </c>
    </row>
    <row r="1441" spans="1:3">
      <c r="A1441" s="18">
        <v>40037</v>
      </c>
      <c r="B1441">
        <v>0.83938000000000001</v>
      </c>
      <c r="C1441">
        <v>1.115</v>
      </c>
    </row>
    <row r="1442" spans="1:3">
      <c r="A1442" s="18">
        <v>40038</v>
      </c>
      <c r="B1442">
        <v>0.83625000000000005</v>
      </c>
      <c r="C1442">
        <v>1.1074999999999999</v>
      </c>
    </row>
    <row r="1443" spans="1:3">
      <c r="A1443" s="18">
        <v>40039</v>
      </c>
      <c r="B1443">
        <v>0.83187999999999995</v>
      </c>
      <c r="C1443">
        <v>1.1100000000000001</v>
      </c>
    </row>
    <row r="1444" spans="1:3">
      <c r="A1444" s="18">
        <v>40042</v>
      </c>
      <c r="B1444">
        <v>0.83313000000000004</v>
      </c>
      <c r="C1444">
        <v>1.0987499999999999</v>
      </c>
    </row>
    <row r="1445" spans="1:3">
      <c r="A1445" s="18">
        <v>40043</v>
      </c>
      <c r="B1445">
        <v>0.83438000000000001</v>
      </c>
      <c r="C1445">
        <v>1.10188</v>
      </c>
    </row>
    <row r="1446" spans="1:3">
      <c r="A1446" s="18">
        <v>40044</v>
      </c>
      <c r="B1446">
        <v>0.82713000000000003</v>
      </c>
      <c r="C1446">
        <v>1.0974999999999999</v>
      </c>
    </row>
    <row r="1447" spans="1:3">
      <c r="A1447" s="18">
        <v>40045</v>
      </c>
      <c r="B1447">
        <v>0.82250000000000001</v>
      </c>
      <c r="C1447">
        <v>1.10063</v>
      </c>
    </row>
    <row r="1448" spans="1:3">
      <c r="A1448" s="18">
        <v>40046</v>
      </c>
      <c r="B1448">
        <v>0.82499999999999996</v>
      </c>
      <c r="C1448">
        <v>1.0974999999999999</v>
      </c>
    </row>
    <row r="1449" spans="1:3">
      <c r="A1449" s="18">
        <v>40049</v>
      </c>
      <c r="B1449">
        <v>0.8175</v>
      </c>
      <c r="C1449">
        <v>1.095</v>
      </c>
    </row>
    <row r="1450" spans="1:3">
      <c r="A1450" s="18">
        <v>40050</v>
      </c>
      <c r="B1450">
        <v>0.81062999999999996</v>
      </c>
      <c r="C1450">
        <v>1.0912500000000001</v>
      </c>
    </row>
    <row r="1451" spans="1:3">
      <c r="A1451" s="18">
        <v>40051</v>
      </c>
      <c r="B1451">
        <v>0.81125000000000003</v>
      </c>
      <c r="C1451">
        <v>1.0862499999999999</v>
      </c>
    </row>
    <row r="1452" spans="1:3">
      <c r="A1452" s="18">
        <v>40052</v>
      </c>
      <c r="B1452">
        <v>0.80249999999999999</v>
      </c>
      <c r="C1452">
        <v>1.08</v>
      </c>
    </row>
    <row r="1453" spans="1:3">
      <c r="A1453" s="18">
        <v>40053</v>
      </c>
      <c r="B1453">
        <v>0.79562999999999995</v>
      </c>
      <c r="C1453">
        <v>1.0768800000000001</v>
      </c>
    </row>
    <row r="1454" spans="1:3">
      <c r="A1454" s="18">
        <v>40056</v>
      </c>
      <c r="B1454">
        <v>0.79905999999999999</v>
      </c>
      <c r="C1454">
        <v>1.0768800000000001</v>
      </c>
    </row>
    <row r="1455" spans="1:3">
      <c r="A1455" s="18">
        <v>40057</v>
      </c>
      <c r="B1455">
        <v>0.78625</v>
      </c>
      <c r="C1455">
        <v>1.06813</v>
      </c>
    </row>
    <row r="1456" spans="1:3">
      <c r="A1456" s="18">
        <v>40058</v>
      </c>
      <c r="B1456">
        <v>0.78437999999999997</v>
      </c>
      <c r="C1456">
        <v>1.0668800000000001</v>
      </c>
    </row>
    <row r="1457" spans="1:3">
      <c r="A1457" s="18">
        <v>40059</v>
      </c>
      <c r="B1457">
        <v>0.77749999999999997</v>
      </c>
      <c r="C1457">
        <v>1.0643800000000001</v>
      </c>
    </row>
    <row r="1458" spans="1:3">
      <c r="A1458" s="18">
        <v>40060</v>
      </c>
      <c r="B1458">
        <v>0.76249999999999996</v>
      </c>
      <c r="C1458">
        <v>1.05688</v>
      </c>
    </row>
    <row r="1459" spans="1:3">
      <c r="A1459" s="18">
        <v>40063</v>
      </c>
      <c r="B1459">
        <v>0.75812999999999997</v>
      </c>
      <c r="C1459">
        <v>1.05688</v>
      </c>
    </row>
    <row r="1460" spans="1:3">
      <c r="A1460" s="18">
        <v>40064</v>
      </c>
      <c r="B1460">
        <v>0.75249999999999995</v>
      </c>
      <c r="C1460">
        <v>1.04688</v>
      </c>
    </row>
    <row r="1461" spans="1:3">
      <c r="A1461" s="18">
        <v>40065</v>
      </c>
      <c r="B1461">
        <v>0.74563000000000001</v>
      </c>
      <c r="C1461">
        <v>1.04125</v>
      </c>
    </row>
    <row r="1462" spans="1:3">
      <c r="A1462" s="18">
        <v>40066</v>
      </c>
      <c r="B1462">
        <v>0.73875000000000002</v>
      </c>
      <c r="C1462">
        <v>1.03688</v>
      </c>
    </row>
    <row r="1463" spans="1:3">
      <c r="A1463" s="18">
        <v>40067</v>
      </c>
      <c r="B1463">
        <v>0.73187999999999998</v>
      </c>
      <c r="C1463">
        <v>1.0262500000000001</v>
      </c>
    </row>
    <row r="1464" spans="1:3">
      <c r="A1464" s="18">
        <v>40070</v>
      </c>
      <c r="B1464">
        <v>0.72438000000000002</v>
      </c>
      <c r="C1464">
        <v>1.02688</v>
      </c>
    </row>
    <row r="1465" spans="1:3">
      <c r="A1465" s="18">
        <v>40071</v>
      </c>
      <c r="B1465">
        <v>0.72062999999999999</v>
      </c>
      <c r="C1465">
        <v>1.0243800000000001</v>
      </c>
    </row>
    <row r="1466" spans="1:3">
      <c r="A1466" s="18">
        <v>40072</v>
      </c>
      <c r="B1466">
        <v>0.72313000000000005</v>
      </c>
      <c r="C1466">
        <v>1.01938</v>
      </c>
    </row>
    <row r="1467" spans="1:3">
      <c r="A1467" s="18">
        <v>40073</v>
      </c>
      <c r="B1467">
        <v>0.72375</v>
      </c>
      <c r="C1467">
        <v>1.0206299999999999</v>
      </c>
    </row>
    <row r="1468" spans="1:3">
      <c r="A1468" s="18">
        <v>40074</v>
      </c>
      <c r="B1468">
        <v>0.71375</v>
      </c>
      <c r="C1468">
        <v>1.01938</v>
      </c>
    </row>
    <row r="1469" spans="1:3">
      <c r="A1469" s="18">
        <v>40077</v>
      </c>
      <c r="B1469">
        <v>0.71875</v>
      </c>
      <c r="C1469">
        <v>1.0175000000000001</v>
      </c>
    </row>
    <row r="1470" spans="1:3">
      <c r="A1470" s="18">
        <v>40078</v>
      </c>
      <c r="B1470">
        <v>0.70938000000000001</v>
      </c>
      <c r="C1470">
        <v>1.0149999999999999</v>
      </c>
    </row>
    <row r="1471" spans="1:3">
      <c r="A1471" s="18">
        <v>40079</v>
      </c>
      <c r="B1471">
        <v>0.70499999999999996</v>
      </c>
      <c r="C1471">
        <v>1.0143800000000001</v>
      </c>
    </row>
    <row r="1472" spans="1:3">
      <c r="A1472" s="18">
        <v>40080</v>
      </c>
      <c r="B1472">
        <v>0.70125000000000004</v>
      </c>
      <c r="C1472">
        <v>1.0062500000000001</v>
      </c>
    </row>
    <row r="1473" spans="1:3">
      <c r="A1473" s="18">
        <v>40081</v>
      </c>
      <c r="B1473">
        <v>0.69874999999999998</v>
      </c>
      <c r="C1473">
        <v>1.0037499999999999</v>
      </c>
    </row>
    <row r="1474" spans="1:3">
      <c r="A1474" s="18">
        <v>40084</v>
      </c>
      <c r="B1474">
        <v>0.69625000000000004</v>
      </c>
      <c r="C1474">
        <v>1.0024999999999999</v>
      </c>
    </row>
    <row r="1475" spans="1:3">
      <c r="A1475" s="18">
        <v>40085</v>
      </c>
      <c r="B1475">
        <v>0.70374999999999999</v>
      </c>
      <c r="C1475">
        <v>1.00563</v>
      </c>
    </row>
    <row r="1476" spans="1:3">
      <c r="A1476" s="18">
        <v>40086</v>
      </c>
      <c r="B1476">
        <v>0.70687999999999995</v>
      </c>
      <c r="C1476">
        <v>1.00688</v>
      </c>
    </row>
    <row r="1477" spans="1:3">
      <c r="A1477" s="18">
        <v>40087</v>
      </c>
      <c r="B1477">
        <v>0.70438000000000001</v>
      </c>
      <c r="C1477">
        <v>1.0031300000000001</v>
      </c>
    </row>
    <row r="1478" spans="1:3">
      <c r="A1478" s="18">
        <v>40088</v>
      </c>
      <c r="B1478">
        <v>0.69750000000000001</v>
      </c>
      <c r="C1478">
        <v>0.99687999999999999</v>
      </c>
    </row>
    <row r="1479" spans="1:3">
      <c r="A1479" s="18">
        <v>40091</v>
      </c>
      <c r="B1479">
        <v>0.69374999999999998</v>
      </c>
      <c r="C1479">
        <v>0.99312999999999996</v>
      </c>
    </row>
    <row r="1480" spans="1:3">
      <c r="A1480" s="18">
        <v>40092</v>
      </c>
      <c r="B1480">
        <v>0.69874999999999998</v>
      </c>
      <c r="C1480">
        <v>0.99875000000000003</v>
      </c>
    </row>
    <row r="1481" spans="1:3">
      <c r="A1481" s="18">
        <v>40093</v>
      </c>
      <c r="B1481">
        <v>0.69874999999999998</v>
      </c>
      <c r="C1481">
        <v>0.99624999999999997</v>
      </c>
    </row>
    <row r="1482" spans="1:3">
      <c r="A1482" s="18">
        <v>40094</v>
      </c>
      <c r="B1482">
        <v>0.70187999999999995</v>
      </c>
      <c r="C1482">
        <v>1.0018800000000001</v>
      </c>
    </row>
    <row r="1483" spans="1:3">
      <c r="A1483" s="18">
        <v>40095</v>
      </c>
      <c r="B1483">
        <v>0.70250000000000001</v>
      </c>
      <c r="C1483">
        <v>1.00813</v>
      </c>
    </row>
    <row r="1484" spans="1:3">
      <c r="A1484" s="18">
        <v>40098</v>
      </c>
      <c r="B1484">
        <v>0.70125000000000004</v>
      </c>
      <c r="C1484">
        <v>1.01</v>
      </c>
    </row>
    <row r="1485" spans="1:3">
      <c r="A1485" s="18">
        <v>40099</v>
      </c>
      <c r="B1485">
        <v>0.69562999999999997</v>
      </c>
      <c r="C1485">
        <v>1.00875</v>
      </c>
    </row>
    <row r="1486" spans="1:3">
      <c r="A1486" s="18">
        <v>40100</v>
      </c>
      <c r="B1486">
        <v>0.69062999999999997</v>
      </c>
      <c r="C1486">
        <v>1.0062500000000001</v>
      </c>
    </row>
    <row r="1487" spans="1:3">
      <c r="A1487" s="18">
        <v>40101</v>
      </c>
      <c r="B1487">
        <v>0.69125000000000003</v>
      </c>
      <c r="C1487">
        <v>1.00875</v>
      </c>
    </row>
    <row r="1488" spans="1:3">
      <c r="A1488" s="18">
        <v>40102</v>
      </c>
      <c r="B1488">
        <v>0.69125000000000003</v>
      </c>
      <c r="C1488">
        <v>1.00875</v>
      </c>
    </row>
    <row r="1489" spans="1:3">
      <c r="A1489" s="18">
        <v>40105</v>
      </c>
      <c r="B1489">
        <v>0.69499999999999995</v>
      </c>
      <c r="C1489">
        <v>1.01125</v>
      </c>
    </row>
    <row r="1490" spans="1:3">
      <c r="A1490" s="18">
        <v>40106</v>
      </c>
      <c r="B1490">
        <v>0.69062999999999997</v>
      </c>
      <c r="C1490">
        <v>1.01125</v>
      </c>
    </row>
    <row r="1491" spans="1:3">
      <c r="A1491" s="18">
        <v>40107</v>
      </c>
      <c r="B1491">
        <v>0.68937999999999999</v>
      </c>
      <c r="C1491">
        <v>1.0075000000000001</v>
      </c>
    </row>
    <row r="1492" spans="1:3">
      <c r="A1492" s="18">
        <v>40108</v>
      </c>
      <c r="B1492">
        <v>0.68813000000000002</v>
      </c>
      <c r="C1492">
        <v>1.0075000000000001</v>
      </c>
    </row>
    <row r="1493" spans="1:3">
      <c r="A1493" s="18">
        <v>40109</v>
      </c>
      <c r="B1493">
        <v>0.68813000000000002</v>
      </c>
      <c r="C1493">
        <v>1.0075000000000001</v>
      </c>
    </row>
    <row r="1494" spans="1:3">
      <c r="A1494" s="18">
        <v>40112</v>
      </c>
      <c r="B1494">
        <v>0.68313000000000001</v>
      </c>
      <c r="C1494">
        <v>1.00125</v>
      </c>
    </row>
    <row r="1495" spans="1:3">
      <c r="A1495" s="18">
        <v>40113</v>
      </c>
      <c r="B1495">
        <v>0.67874999999999996</v>
      </c>
      <c r="C1495">
        <v>0.99812999999999996</v>
      </c>
    </row>
    <row r="1496" spans="1:3">
      <c r="A1496" s="18">
        <v>40114</v>
      </c>
      <c r="B1496">
        <v>0.67125000000000001</v>
      </c>
      <c r="C1496">
        <v>0.99312999999999996</v>
      </c>
    </row>
    <row r="1497" spans="1:3">
      <c r="A1497" s="18">
        <v>40115</v>
      </c>
      <c r="B1497">
        <v>0.66937999999999998</v>
      </c>
      <c r="C1497">
        <v>0.98812999999999995</v>
      </c>
    </row>
    <row r="1498" spans="1:3">
      <c r="A1498" s="18">
        <v>40116</v>
      </c>
      <c r="B1498">
        <v>0.67188000000000003</v>
      </c>
      <c r="C1498">
        <v>0.98938000000000004</v>
      </c>
    </row>
    <row r="1499" spans="1:3">
      <c r="A1499" s="18">
        <v>40119</v>
      </c>
      <c r="B1499">
        <v>0.66937999999999998</v>
      </c>
      <c r="C1499">
        <v>0.98624999999999996</v>
      </c>
    </row>
    <row r="1500" spans="1:3">
      <c r="A1500" s="18">
        <v>40120</v>
      </c>
      <c r="B1500">
        <v>0.67</v>
      </c>
      <c r="C1500">
        <v>0.98499999999999999</v>
      </c>
    </row>
    <row r="1501" spans="1:3">
      <c r="A1501" s="18">
        <v>40121</v>
      </c>
      <c r="B1501">
        <v>0.67249999999999999</v>
      </c>
      <c r="C1501">
        <v>0.98750000000000004</v>
      </c>
    </row>
    <row r="1502" spans="1:3">
      <c r="A1502" s="18">
        <v>40122</v>
      </c>
      <c r="B1502">
        <v>0.67500000000000004</v>
      </c>
      <c r="C1502">
        <v>0.98624999999999996</v>
      </c>
    </row>
    <row r="1503" spans="1:3">
      <c r="A1503" s="18">
        <v>40123</v>
      </c>
      <c r="B1503">
        <v>0.67625000000000002</v>
      </c>
      <c r="C1503">
        <v>0.98750000000000004</v>
      </c>
    </row>
    <row r="1504" spans="1:3">
      <c r="A1504" s="18">
        <v>40126</v>
      </c>
      <c r="B1504">
        <v>0.67625000000000002</v>
      </c>
      <c r="C1504">
        <v>0.98624999999999996</v>
      </c>
    </row>
    <row r="1505" spans="1:3">
      <c r="A1505" s="18">
        <v>40127</v>
      </c>
      <c r="B1505">
        <v>0.67249999999999999</v>
      </c>
      <c r="C1505">
        <v>0.98499999999999999</v>
      </c>
    </row>
    <row r="1506" spans="1:3">
      <c r="A1506" s="18">
        <v>40128</v>
      </c>
      <c r="B1506">
        <v>0.67249999999999999</v>
      </c>
      <c r="C1506">
        <v>0.98124999999999996</v>
      </c>
    </row>
    <row r="1507" spans="1:3">
      <c r="A1507" s="18">
        <v>40129</v>
      </c>
      <c r="B1507">
        <v>0.67125000000000001</v>
      </c>
      <c r="C1507">
        <v>0.97875000000000001</v>
      </c>
    </row>
    <row r="1508" spans="1:3">
      <c r="A1508" s="18">
        <v>40130</v>
      </c>
      <c r="B1508">
        <v>0.67125000000000001</v>
      </c>
      <c r="C1508">
        <v>0.97875000000000001</v>
      </c>
    </row>
    <row r="1509" spans="1:3">
      <c r="A1509" s="18">
        <v>40133</v>
      </c>
      <c r="B1509">
        <v>0.67125000000000001</v>
      </c>
      <c r="C1509">
        <v>0.97875000000000001</v>
      </c>
    </row>
    <row r="1510" spans="1:3">
      <c r="A1510" s="18">
        <v>40134</v>
      </c>
      <c r="B1510">
        <v>0.67374999999999996</v>
      </c>
      <c r="C1510">
        <v>0.97750000000000004</v>
      </c>
    </row>
    <row r="1511" spans="1:3">
      <c r="A1511" s="18">
        <v>40135</v>
      </c>
      <c r="B1511">
        <v>0.67500000000000004</v>
      </c>
      <c r="C1511">
        <v>0.97624999999999995</v>
      </c>
    </row>
    <row r="1512" spans="1:3">
      <c r="A1512" s="18">
        <v>40136</v>
      </c>
      <c r="B1512">
        <v>0.67562999999999995</v>
      </c>
      <c r="C1512">
        <v>0.97624999999999995</v>
      </c>
    </row>
    <row r="1513" spans="1:3">
      <c r="A1513" s="18">
        <v>40137</v>
      </c>
      <c r="B1513">
        <v>0.67313000000000001</v>
      </c>
      <c r="C1513">
        <v>0.97624999999999995</v>
      </c>
    </row>
    <row r="1514" spans="1:3">
      <c r="A1514" s="18">
        <v>40140</v>
      </c>
      <c r="B1514">
        <v>0.67562999999999995</v>
      </c>
      <c r="C1514">
        <v>0.97624999999999995</v>
      </c>
    </row>
    <row r="1515" spans="1:3">
      <c r="A1515" s="18">
        <v>40141</v>
      </c>
      <c r="B1515">
        <v>0.67688000000000004</v>
      </c>
      <c r="C1515">
        <v>0.97624999999999995</v>
      </c>
    </row>
    <row r="1516" spans="1:3">
      <c r="A1516" s="18">
        <v>40142</v>
      </c>
      <c r="B1516">
        <v>0.67813000000000001</v>
      </c>
      <c r="C1516">
        <v>0.97499999999999998</v>
      </c>
    </row>
    <row r="1517" spans="1:3">
      <c r="A1517" s="18">
        <v>40143</v>
      </c>
      <c r="B1517">
        <v>0.67813000000000001</v>
      </c>
      <c r="C1517">
        <v>0.97875000000000001</v>
      </c>
    </row>
    <row r="1518" spans="1:3">
      <c r="A1518" s="18">
        <v>40144</v>
      </c>
      <c r="B1518">
        <v>0.68</v>
      </c>
      <c r="C1518">
        <v>0.97875000000000001</v>
      </c>
    </row>
    <row r="1519" spans="1:3">
      <c r="A1519" s="18">
        <v>40147</v>
      </c>
      <c r="B1519">
        <v>0.68</v>
      </c>
      <c r="C1519">
        <v>0.98</v>
      </c>
    </row>
    <row r="1520" spans="1:3">
      <c r="A1520" s="18">
        <v>40148</v>
      </c>
      <c r="B1520">
        <v>0.68125000000000002</v>
      </c>
      <c r="C1520">
        <v>0.98250000000000004</v>
      </c>
    </row>
    <row r="1521" spans="1:3">
      <c r="A1521" s="18">
        <v>40149</v>
      </c>
      <c r="B1521">
        <v>0.68</v>
      </c>
      <c r="C1521">
        <v>0.98124999999999996</v>
      </c>
    </row>
    <row r="1522" spans="1:3">
      <c r="A1522" s="18">
        <v>40150</v>
      </c>
      <c r="B1522">
        <v>0.68</v>
      </c>
      <c r="C1522">
        <v>0.98250000000000004</v>
      </c>
    </row>
    <row r="1523" spans="1:3">
      <c r="A1523" s="18">
        <v>40151</v>
      </c>
      <c r="B1523">
        <v>0.68125000000000002</v>
      </c>
      <c r="C1523">
        <v>0.98</v>
      </c>
    </row>
    <row r="1524" spans="1:3">
      <c r="A1524" s="18">
        <v>40154</v>
      </c>
      <c r="B1524">
        <v>0.68</v>
      </c>
      <c r="C1524">
        <v>0.98124999999999996</v>
      </c>
    </row>
    <row r="1525" spans="1:3">
      <c r="A1525" s="18">
        <v>40155</v>
      </c>
      <c r="B1525">
        <v>0.68</v>
      </c>
      <c r="C1525">
        <v>0.98124999999999996</v>
      </c>
    </row>
    <row r="1526" spans="1:3">
      <c r="A1526" s="18">
        <v>40156</v>
      </c>
      <c r="B1526">
        <v>0.67874999999999996</v>
      </c>
      <c r="C1526">
        <v>0.98124999999999996</v>
      </c>
    </row>
    <row r="1527" spans="1:3">
      <c r="A1527" s="18">
        <v>40157</v>
      </c>
      <c r="B1527">
        <v>0.67749999999999999</v>
      </c>
      <c r="C1527">
        <v>0.98</v>
      </c>
    </row>
    <row r="1528" spans="1:3">
      <c r="A1528" s="18">
        <v>40158</v>
      </c>
      <c r="B1528">
        <v>0.67749999999999999</v>
      </c>
      <c r="C1528">
        <v>0.97875000000000001</v>
      </c>
    </row>
    <row r="1529" spans="1:3">
      <c r="A1529" s="18">
        <v>40161</v>
      </c>
      <c r="B1529">
        <v>0.67625000000000002</v>
      </c>
      <c r="C1529">
        <v>0.97875000000000001</v>
      </c>
    </row>
    <row r="1530" spans="1:3">
      <c r="A1530" s="18">
        <v>40162</v>
      </c>
      <c r="B1530">
        <v>0.67625000000000002</v>
      </c>
      <c r="C1530">
        <v>0.97875000000000001</v>
      </c>
    </row>
    <row r="1531" spans="1:3">
      <c r="A1531" s="18">
        <v>40163</v>
      </c>
      <c r="B1531">
        <v>0.67749999999999999</v>
      </c>
      <c r="C1531">
        <v>0.98</v>
      </c>
    </row>
    <row r="1532" spans="1:3">
      <c r="A1532" s="18">
        <v>40164</v>
      </c>
      <c r="B1532">
        <v>0.67188000000000003</v>
      </c>
      <c r="C1532">
        <v>0.97813000000000005</v>
      </c>
    </row>
    <row r="1533" spans="1:3">
      <c r="A1533" s="18">
        <v>40165</v>
      </c>
      <c r="B1533">
        <v>0.66749999999999998</v>
      </c>
      <c r="C1533">
        <v>0.97499999999999998</v>
      </c>
    </row>
    <row r="1534" spans="1:3">
      <c r="A1534" s="18">
        <v>40168</v>
      </c>
      <c r="B1534">
        <v>0.67</v>
      </c>
      <c r="C1534">
        <v>0.97499999999999998</v>
      </c>
    </row>
    <row r="1535" spans="1:3">
      <c r="A1535" s="18">
        <v>40169</v>
      </c>
      <c r="B1535">
        <v>0.66874999999999996</v>
      </c>
      <c r="C1535">
        <v>0.97499999999999998</v>
      </c>
    </row>
    <row r="1536" spans="1:3">
      <c r="A1536" s="18">
        <v>40170</v>
      </c>
      <c r="B1536">
        <v>0.66563000000000005</v>
      </c>
      <c r="C1536">
        <v>0.97187999999999997</v>
      </c>
    </row>
    <row r="1537" spans="1:3">
      <c r="A1537" s="18">
        <v>40171</v>
      </c>
      <c r="B1537">
        <v>0.66563000000000005</v>
      </c>
      <c r="C1537">
        <v>0.97187999999999997</v>
      </c>
    </row>
    <row r="1538" spans="1:3">
      <c r="A1538" s="18">
        <v>40175</v>
      </c>
      <c r="B1538">
        <v>0.66813</v>
      </c>
      <c r="C1538">
        <v>0.98063</v>
      </c>
    </row>
    <row r="1539" spans="1:3">
      <c r="A1539" s="18">
        <v>40176</v>
      </c>
      <c r="B1539">
        <v>0.66063000000000005</v>
      </c>
      <c r="C1539">
        <v>0.97187999999999997</v>
      </c>
    </row>
    <row r="1540" spans="1:3">
      <c r="A1540" s="18">
        <v>40177</v>
      </c>
      <c r="B1540">
        <v>0.65500000000000003</v>
      </c>
      <c r="C1540">
        <v>0.97062999999999999</v>
      </c>
    </row>
    <row r="1541" spans="1:3">
      <c r="A1541" s="18">
        <v>40178</v>
      </c>
      <c r="B1541">
        <v>0.65500000000000003</v>
      </c>
      <c r="C1541">
        <v>0.97313000000000005</v>
      </c>
    </row>
    <row r="1542" spans="1:3">
      <c r="A1542" s="18">
        <v>40182</v>
      </c>
      <c r="B1542">
        <v>0.65375000000000005</v>
      </c>
      <c r="C1542">
        <v>0.97687999999999997</v>
      </c>
    </row>
    <row r="1543" spans="1:3">
      <c r="A1543" s="18">
        <v>40183</v>
      </c>
      <c r="B1543">
        <v>0.65312999999999999</v>
      </c>
      <c r="C1543">
        <v>0.97250000000000003</v>
      </c>
    </row>
    <row r="1544" spans="1:3">
      <c r="A1544" s="18">
        <v>40184</v>
      </c>
      <c r="B1544">
        <v>0.65</v>
      </c>
      <c r="C1544">
        <v>0.96750000000000003</v>
      </c>
    </row>
    <row r="1545" spans="1:3">
      <c r="A1545" s="18">
        <v>40185</v>
      </c>
      <c r="B1545">
        <v>0.64875000000000005</v>
      </c>
      <c r="C1545">
        <v>0.96499999999999997</v>
      </c>
    </row>
    <row r="1546" spans="1:3">
      <c r="A1546" s="18">
        <v>40186</v>
      </c>
      <c r="B1546">
        <v>0.64875000000000005</v>
      </c>
      <c r="C1546">
        <v>0.96499999999999997</v>
      </c>
    </row>
    <row r="1547" spans="1:3">
      <c r="A1547" s="18">
        <v>40189</v>
      </c>
      <c r="B1547">
        <v>0.63749999999999996</v>
      </c>
      <c r="C1547">
        <v>0.95438000000000001</v>
      </c>
    </row>
    <row r="1548" spans="1:3">
      <c r="A1548" s="18">
        <v>40190</v>
      </c>
      <c r="B1548">
        <v>0.63500000000000001</v>
      </c>
      <c r="C1548">
        <v>0.94938</v>
      </c>
    </row>
    <row r="1549" spans="1:3">
      <c r="A1549" s="18">
        <v>40191</v>
      </c>
      <c r="B1549">
        <v>0.63249999999999995</v>
      </c>
      <c r="C1549">
        <v>0.94562999999999997</v>
      </c>
    </row>
    <row r="1550" spans="1:3">
      <c r="A1550" s="18">
        <v>40192</v>
      </c>
      <c r="B1550">
        <v>0.63188</v>
      </c>
      <c r="C1550">
        <v>0.94499999999999995</v>
      </c>
    </row>
    <row r="1551" spans="1:3">
      <c r="A1551" s="18">
        <v>40193</v>
      </c>
      <c r="B1551">
        <v>0.62749999999999995</v>
      </c>
      <c r="C1551">
        <v>0.93813000000000002</v>
      </c>
    </row>
    <row r="1552" spans="1:3">
      <c r="A1552" s="18">
        <v>40196</v>
      </c>
      <c r="B1552">
        <v>0.62124999999999997</v>
      </c>
      <c r="C1552">
        <v>0.93688000000000005</v>
      </c>
    </row>
    <row r="1553" spans="1:3">
      <c r="A1553" s="18">
        <v>40197</v>
      </c>
      <c r="B1553">
        <v>0.62124999999999997</v>
      </c>
      <c r="C1553">
        <v>0.93437999999999999</v>
      </c>
    </row>
    <row r="1554" spans="1:3">
      <c r="A1554" s="18">
        <v>40198</v>
      </c>
      <c r="B1554">
        <v>0.61750000000000005</v>
      </c>
      <c r="C1554">
        <v>0.9325</v>
      </c>
    </row>
    <row r="1555" spans="1:3">
      <c r="A1555" s="18">
        <v>40199</v>
      </c>
      <c r="B1555">
        <v>0.61624999999999996</v>
      </c>
      <c r="C1555">
        <v>0.93188000000000004</v>
      </c>
    </row>
    <row r="1556" spans="1:3">
      <c r="A1556" s="18">
        <v>40200</v>
      </c>
      <c r="B1556">
        <v>0.61375000000000002</v>
      </c>
      <c r="C1556">
        <v>0.92874999999999996</v>
      </c>
    </row>
    <row r="1557" spans="1:3">
      <c r="A1557" s="18">
        <v>40203</v>
      </c>
      <c r="B1557">
        <v>0.61375000000000002</v>
      </c>
      <c r="C1557">
        <v>0.93</v>
      </c>
    </row>
    <row r="1558" spans="1:3">
      <c r="A1558" s="18">
        <v>40204</v>
      </c>
      <c r="B1558">
        <v>0.61124999999999996</v>
      </c>
      <c r="C1558">
        <v>0.92688000000000004</v>
      </c>
    </row>
    <row r="1559" spans="1:3">
      <c r="A1559" s="18">
        <v>40205</v>
      </c>
      <c r="B1559">
        <v>0.61124999999999996</v>
      </c>
      <c r="C1559">
        <v>0.92625000000000002</v>
      </c>
    </row>
    <row r="1560" spans="1:3">
      <c r="A1560" s="18">
        <v>40206</v>
      </c>
      <c r="B1560">
        <v>0.61</v>
      </c>
      <c r="C1560">
        <v>0.92625000000000002</v>
      </c>
    </row>
    <row r="1561" spans="1:3">
      <c r="A1561" s="18">
        <v>40207</v>
      </c>
      <c r="B1561">
        <v>0.60875000000000001</v>
      </c>
      <c r="C1561">
        <v>0.92625000000000002</v>
      </c>
    </row>
    <row r="1562" spans="1:3">
      <c r="A1562" s="18">
        <v>40210</v>
      </c>
      <c r="B1562">
        <v>0.60687999999999998</v>
      </c>
      <c r="C1562">
        <v>0.92749999999999999</v>
      </c>
    </row>
    <row r="1563" spans="1:3">
      <c r="A1563" s="18">
        <v>40211</v>
      </c>
      <c r="B1563">
        <v>0.60687999999999998</v>
      </c>
      <c r="C1563">
        <v>0.92625000000000002</v>
      </c>
    </row>
    <row r="1564" spans="1:3">
      <c r="A1564" s="18">
        <v>40212</v>
      </c>
      <c r="B1564">
        <v>0.60624999999999996</v>
      </c>
      <c r="C1564">
        <v>0.92625000000000002</v>
      </c>
    </row>
    <row r="1565" spans="1:3">
      <c r="A1565" s="18">
        <v>40213</v>
      </c>
      <c r="B1565">
        <v>0.60624999999999996</v>
      </c>
      <c r="C1565">
        <v>0.92625000000000002</v>
      </c>
    </row>
    <row r="1566" spans="1:3">
      <c r="A1566" s="18">
        <v>40214</v>
      </c>
      <c r="B1566">
        <v>0.60124999999999995</v>
      </c>
      <c r="C1566">
        <v>0.92374999999999996</v>
      </c>
    </row>
    <row r="1567" spans="1:3">
      <c r="A1567" s="18">
        <v>40217</v>
      </c>
      <c r="B1567">
        <v>0.60063</v>
      </c>
      <c r="C1567">
        <v>0.92188000000000003</v>
      </c>
    </row>
    <row r="1568" spans="1:3">
      <c r="A1568" s="18">
        <v>40218</v>
      </c>
      <c r="B1568">
        <v>0.59813000000000005</v>
      </c>
      <c r="C1568">
        <v>0.91937999999999998</v>
      </c>
    </row>
    <row r="1569" spans="1:3">
      <c r="A1569" s="18">
        <v>40219</v>
      </c>
      <c r="B1569">
        <v>0.59719</v>
      </c>
      <c r="C1569">
        <v>0.91937999999999998</v>
      </c>
    </row>
    <row r="1570" spans="1:3">
      <c r="A1570" s="18">
        <v>40220</v>
      </c>
      <c r="B1570">
        <v>0.59719</v>
      </c>
      <c r="C1570">
        <v>0.91313</v>
      </c>
    </row>
    <row r="1571" spans="1:3">
      <c r="A1571" s="18">
        <v>40221</v>
      </c>
      <c r="B1571">
        <v>0.59719</v>
      </c>
      <c r="C1571">
        <v>0.91125</v>
      </c>
    </row>
    <row r="1572" spans="1:3">
      <c r="A1572" s="18">
        <v>40224</v>
      </c>
      <c r="B1572">
        <v>0.59719</v>
      </c>
      <c r="C1572">
        <v>0.91</v>
      </c>
    </row>
    <row r="1573" spans="1:3">
      <c r="A1573" s="18">
        <v>40225</v>
      </c>
      <c r="B1573">
        <v>0.59968999999999995</v>
      </c>
      <c r="C1573">
        <v>0.91249999999999998</v>
      </c>
    </row>
    <row r="1574" spans="1:3">
      <c r="A1574" s="18">
        <v>40226</v>
      </c>
      <c r="B1574">
        <v>0.60250000000000004</v>
      </c>
      <c r="C1574">
        <v>0.91374999999999995</v>
      </c>
    </row>
    <row r="1575" spans="1:3">
      <c r="A1575" s="18">
        <v>40227</v>
      </c>
      <c r="B1575">
        <v>0.60250000000000004</v>
      </c>
      <c r="C1575">
        <v>0.91125</v>
      </c>
    </row>
    <row r="1576" spans="1:3">
      <c r="A1576" s="18">
        <v>40228</v>
      </c>
      <c r="B1576">
        <v>0.60624999999999996</v>
      </c>
      <c r="C1576">
        <v>0.91688000000000003</v>
      </c>
    </row>
    <row r="1577" spans="1:3">
      <c r="A1577" s="18">
        <v>40231</v>
      </c>
      <c r="B1577">
        <v>0.60624999999999996</v>
      </c>
      <c r="C1577">
        <v>0.91813</v>
      </c>
    </row>
    <row r="1578" spans="1:3">
      <c r="A1578" s="18">
        <v>40232</v>
      </c>
      <c r="B1578">
        <v>0.60750000000000004</v>
      </c>
      <c r="C1578">
        <v>0.91813</v>
      </c>
    </row>
    <row r="1579" spans="1:3">
      <c r="A1579" s="18">
        <v>40233</v>
      </c>
      <c r="B1579">
        <v>0.60499999999999998</v>
      </c>
      <c r="C1579">
        <v>0.91813</v>
      </c>
    </row>
    <row r="1580" spans="1:3">
      <c r="A1580" s="18">
        <v>40234</v>
      </c>
      <c r="B1580">
        <v>0.60250000000000004</v>
      </c>
      <c r="C1580">
        <v>0.91374999999999995</v>
      </c>
    </row>
    <row r="1581" spans="1:3">
      <c r="A1581" s="18">
        <v>40235</v>
      </c>
      <c r="B1581">
        <v>0.60124999999999995</v>
      </c>
      <c r="C1581">
        <v>0.91249999999999998</v>
      </c>
    </row>
    <row r="1582" spans="1:3">
      <c r="A1582" s="18">
        <v>40238</v>
      </c>
      <c r="B1582">
        <v>0.6</v>
      </c>
      <c r="C1582">
        <v>0.91125</v>
      </c>
    </row>
    <row r="1583" spans="1:3">
      <c r="A1583" s="18">
        <v>40239</v>
      </c>
      <c r="B1583">
        <v>0.59938000000000002</v>
      </c>
      <c r="C1583">
        <v>0.91063000000000005</v>
      </c>
    </row>
    <row r="1584" spans="1:3">
      <c r="A1584" s="18">
        <v>40240</v>
      </c>
      <c r="B1584">
        <v>0.6</v>
      </c>
      <c r="C1584">
        <v>0.91063000000000005</v>
      </c>
    </row>
    <row r="1585" spans="1:3">
      <c r="A1585" s="18">
        <v>40241</v>
      </c>
      <c r="B1585">
        <v>0.59813000000000005</v>
      </c>
      <c r="C1585">
        <v>0.90937999999999997</v>
      </c>
    </row>
    <row r="1586" spans="1:3">
      <c r="A1586" s="18">
        <v>40242</v>
      </c>
      <c r="B1586">
        <v>0.59813000000000005</v>
      </c>
      <c r="C1586">
        <v>0.90812999999999999</v>
      </c>
    </row>
    <row r="1587" spans="1:3">
      <c r="A1587" s="18">
        <v>40245</v>
      </c>
      <c r="B1587">
        <v>0.59813000000000005</v>
      </c>
      <c r="C1587">
        <v>0.90812999999999999</v>
      </c>
    </row>
    <row r="1588" spans="1:3">
      <c r="A1588" s="18">
        <v>40246</v>
      </c>
      <c r="B1588">
        <v>0.59687999999999997</v>
      </c>
      <c r="C1588">
        <v>0.90812999999999999</v>
      </c>
    </row>
    <row r="1589" spans="1:3">
      <c r="A1589" s="18">
        <v>40247</v>
      </c>
      <c r="B1589">
        <v>0.59562999999999999</v>
      </c>
      <c r="C1589">
        <v>0.90688000000000002</v>
      </c>
    </row>
    <row r="1590" spans="1:3">
      <c r="A1590" s="18">
        <v>40248</v>
      </c>
      <c r="B1590">
        <v>0.59187999999999996</v>
      </c>
      <c r="C1590">
        <v>0.90563000000000005</v>
      </c>
    </row>
    <row r="1591" spans="1:3">
      <c r="A1591" s="18">
        <v>40249</v>
      </c>
      <c r="B1591">
        <v>0.59438000000000002</v>
      </c>
      <c r="C1591">
        <v>0.90688000000000002</v>
      </c>
    </row>
    <row r="1592" spans="1:3">
      <c r="A1592" s="18">
        <v>40252</v>
      </c>
      <c r="B1592">
        <v>0.59499999999999997</v>
      </c>
      <c r="C1592">
        <v>0.90749999999999997</v>
      </c>
    </row>
    <row r="1593" spans="1:3">
      <c r="A1593" s="18">
        <v>40253</v>
      </c>
      <c r="B1593">
        <v>0.59125000000000005</v>
      </c>
      <c r="C1593">
        <v>0.90500000000000003</v>
      </c>
    </row>
    <row r="1594" spans="1:3">
      <c r="A1594" s="18">
        <v>40254</v>
      </c>
      <c r="B1594">
        <v>0.58875</v>
      </c>
      <c r="C1594">
        <v>0.90249999999999997</v>
      </c>
    </row>
    <row r="1595" spans="1:3">
      <c r="A1595" s="18">
        <v>40255</v>
      </c>
      <c r="B1595">
        <v>0.58499999999999996</v>
      </c>
      <c r="C1595">
        <v>0.89875000000000005</v>
      </c>
    </row>
    <row r="1596" spans="1:3">
      <c r="A1596" s="18">
        <v>40256</v>
      </c>
      <c r="B1596">
        <v>0.58374999999999999</v>
      </c>
      <c r="C1596">
        <v>0.89749999999999996</v>
      </c>
    </row>
    <row r="1597" spans="1:3">
      <c r="A1597" s="18">
        <v>40259</v>
      </c>
      <c r="B1597">
        <v>0.58250000000000002</v>
      </c>
      <c r="C1597">
        <v>0.89749999999999996</v>
      </c>
    </row>
    <row r="1598" spans="1:3">
      <c r="A1598" s="18">
        <v>40260</v>
      </c>
      <c r="B1598">
        <v>0.58250000000000002</v>
      </c>
      <c r="C1598">
        <v>0.89749999999999996</v>
      </c>
    </row>
    <row r="1599" spans="1:3">
      <c r="A1599" s="18">
        <v>40261</v>
      </c>
      <c r="B1599">
        <v>0.58187999999999995</v>
      </c>
      <c r="C1599">
        <v>0.89749999999999996</v>
      </c>
    </row>
    <row r="1600" spans="1:3">
      <c r="A1600" s="18">
        <v>40262</v>
      </c>
      <c r="B1600">
        <v>0.58062999999999998</v>
      </c>
      <c r="C1600">
        <v>0.89500000000000002</v>
      </c>
    </row>
    <row r="1601" spans="1:3">
      <c r="A1601" s="18">
        <v>40263</v>
      </c>
      <c r="B1601">
        <v>0.58062999999999998</v>
      </c>
      <c r="C1601">
        <v>0.89624999999999999</v>
      </c>
    </row>
    <row r="1602" spans="1:3">
      <c r="A1602" s="18">
        <v>40266</v>
      </c>
      <c r="B1602">
        <v>0.58062999999999998</v>
      </c>
      <c r="C1602">
        <v>0.89</v>
      </c>
    </row>
    <row r="1603" spans="1:3">
      <c r="A1603" s="18">
        <v>40267</v>
      </c>
      <c r="B1603">
        <v>0.57999999999999996</v>
      </c>
      <c r="C1603">
        <v>0.88500000000000001</v>
      </c>
    </row>
    <row r="1604" spans="1:3">
      <c r="A1604" s="18">
        <v>40268</v>
      </c>
      <c r="B1604">
        <v>0.57750000000000001</v>
      </c>
      <c r="C1604">
        <v>0.88375000000000004</v>
      </c>
    </row>
    <row r="1605" spans="1:3">
      <c r="A1605" s="18">
        <v>40269</v>
      </c>
      <c r="B1605">
        <v>0.57562999999999998</v>
      </c>
      <c r="C1605">
        <v>0.88188</v>
      </c>
    </row>
    <row r="1606" spans="1:3">
      <c r="A1606" s="18">
        <v>40274</v>
      </c>
      <c r="B1606">
        <v>0.58313000000000004</v>
      </c>
      <c r="C1606">
        <v>0.89063000000000003</v>
      </c>
    </row>
    <row r="1607" spans="1:3">
      <c r="A1607" s="18">
        <v>40275</v>
      </c>
      <c r="B1607">
        <v>0.58062999999999998</v>
      </c>
      <c r="C1607">
        <v>0.88688</v>
      </c>
    </row>
    <row r="1608" spans="1:3">
      <c r="A1608" s="18">
        <v>40276</v>
      </c>
      <c r="B1608">
        <v>0.58062999999999998</v>
      </c>
      <c r="C1608">
        <v>0.88812999999999998</v>
      </c>
    </row>
    <row r="1609" spans="1:3">
      <c r="A1609" s="18">
        <v>40277</v>
      </c>
      <c r="B1609">
        <v>0.58062999999999998</v>
      </c>
      <c r="C1609">
        <v>0.88812999999999998</v>
      </c>
    </row>
    <row r="1610" spans="1:3">
      <c r="A1610" s="18">
        <v>40280</v>
      </c>
      <c r="B1610">
        <v>0.58250000000000002</v>
      </c>
      <c r="C1610">
        <v>0.88875000000000004</v>
      </c>
    </row>
    <row r="1611" spans="1:3">
      <c r="A1611" s="18">
        <v>40281</v>
      </c>
      <c r="B1611">
        <v>0.58250000000000002</v>
      </c>
      <c r="C1611">
        <v>0.88875000000000004</v>
      </c>
    </row>
    <row r="1612" spans="1:3">
      <c r="A1612" s="18">
        <v>40282</v>
      </c>
      <c r="B1612">
        <v>0.58250000000000002</v>
      </c>
      <c r="C1612">
        <v>0.88875000000000004</v>
      </c>
    </row>
    <row r="1613" spans="1:3">
      <c r="A1613" s="18">
        <v>40283</v>
      </c>
      <c r="B1613">
        <v>0.58250000000000002</v>
      </c>
      <c r="C1613">
        <v>0.88875000000000004</v>
      </c>
    </row>
    <row r="1614" spans="1:3">
      <c r="A1614" s="18">
        <v>40284</v>
      </c>
      <c r="B1614">
        <v>0.58250000000000002</v>
      </c>
      <c r="C1614">
        <v>0.88875000000000004</v>
      </c>
    </row>
    <row r="1615" spans="1:3">
      <c r="A1615" s="18">
        <v>40287</v>
      </c>
      <c r="B1615">
        <v>0.58187999999999995</v>
      </c>
      <c r="C1615">
        <v>0.88812999999999998</v>
      </c>
    </row>
    <row r="1616" spans="1:3">
      <c r="A1616" s="18">
        <v>40288</v>
      </c>
      <c r="B1616">
        <v>0.58187999999999995</v>
      </c>
      <c r="C1616">
        <v>0.88812999999999998</v>
      </c>
    </row>
    <row r="1617" spans="1:3">
      <c r="A1617" s="18">
        <v>40289</v>
      </c>
      <c r="B1617">
        <v>0.58374999999999999</v>
      </c>
      <c r="C1617">
        <v>0.88812999999999998</v>
      </c>
    </row>
    <row r="1618" spans="1:3">
      <c r="A1618" s="18">
        <v>40290</v>
      </c>
      <c r="B1618">
        <v>0.58374999999999999</v>
      </c>
      <c r="C1618">
        <v>0.89</v>
      </c>
    </row>
    <row r="1619" spans="1:3">
      <c r="A1619" s="18">
        <v>40291</v>
      </c>
      <c r="B1619">
        <v>0.58499999999999996</v>
      </c>
      <c r="C1619">
        <v>0.89249999999999996</v>
      </c>
    </row>
    <row r="1620" spans="1:3">
      <c r="A1620" s="18">
        <v>40294</v>
      </c>
      <c r="B1620">
        <v>0.58499999999999996</v>
      </c>
      <c r="C1620">
        <v>0.89249999999999996</v>
      </c>
    </row>
    <row r="1621" spans="1:3">
      <c r="A1621" s="18">
        <v>40295</v>
      </c>
      <c r="B1621">
        <v>0.58750000000000002</v>
      </c>
      <c r="C1621">
        <v>0.89500000000000002</v>
      </c>
    </row>
    <row r="1622" spans="1:3">
      <c r="A1622" s="18">
        <v>40296</v>
      </c>
      <c r="B1622">
        <v>0.59775</v>
      </c>
      <c r="C1622">
        <v>0.90649999999999997</v>
      </c>
    </row>
    <row r="1623" spans="1:3">
      <c r="A1623" s="18">
        <v>40297</v>
      </c>
      <c r="B1623">
        <v>0.60438000000000003</v>
      </c>
      <c r="C1623">
        <v>0.91088000000000002</v>
      </c>
    </row>
    <row r="1624" spans="1:3">
      <c r="A1624" s="18">
        <v>40298</v>
      </c>
      <c r="B1624">
        <v>0.60750000000000004</v>
      </c>
      <c r="C1624">
        <v>0.91313</v>
      </c>
    </row>
    <row r="1625" spans="1:3">
      <c r="A1625" s="18">
        <v>40301</v>
      </c>
      <c r="B1625">
        <v>0.61250000000000004</v>
      </c>
      <c r="C1625">
        <v>0.91688000000000003</v>
      </c>
    </row>
    <row r="1626" spans="1:3">
      <c r="A1626" s="18">
        <v>40302</v>
      </c>
      <c r="B1626">
        <v>0.61499999999999999</v>
      </c>
      <c r="C1626">
        <v>0.91749999999999998</v>
      </c>
    </row>
    <row r="1627" spans="1:3">
      <c r="A1627" s="18">
        <v>40303</v>
      </c>
      <c r="B1627">
        <v>0.61875000000000002</v>
      </c>
      <c r="C1627">
        <v>0.92874999999999996</v>
      </c>
    </row>
    <row r="1628" spans="1:3">
      <c r="A1628" s="18">
        <v>40304</v>
      </c>
      <c r="B1628">
        <v>0.62312999999999996</v>
      </c>
      <c r="C1628">
        <v>0.93</v>
      </c>
    </row>
    <row r="1629" spans="1:3">
      <c r="A1629" s="18">
        <v>40305</v>
      </c>
      <c r="B1629">
        <v>0.63375000000000004</v>
      </c>
      <c r="C1629">
        <v>0.94499999999999995</v>
      </c>
    </row>
    <row r="1630" spans="1:3">
      <c r="A1630" s="18">
        <v>40308</v>
      </c>
      <c r="B1630">
        <v>0.62749999999999995</v>
      </c>
      <c r="C1630">
        <v>0.93374999999999997</v>
      </c>
    </row>
    <row r="1631" spans="1:3">
      <c r="A1631" s="18">
        <v>40309</v>
      </c>
      <c r="B1631">
        <v>0.62749999999999995</v>
      </c>
      <c r="C1631">
        <v>0.9325</v>
      </c>
    </row>
    <row r="1632" spans="1:3">
      <c r="A1632" s="18">
        <v>40310</v>
      </c>
      <c r="B1632">
        <v>0.62438000000000005</v>
      </c>
      <c r="C1632">
        <v>0.93125000000000002</v>
      </c>
    </row>
    <row r="1633" spans="1:3">
      <c r="A1633" s="18">
        <v>40311</v>
      </c>
      <c r="B1633">
        <v>0.62438000000000005</v>
      </c>
      <c r="C1633">
        <v>0.93</v>
      </c>
    </row>
    <row r="1634" spans="1:3">
      <c r="A1634" s="18">
        <v>40312</v>
      </c>
      <c r="B1634">
        <v>0.62875000000000003</v>
      </c>
      <c r="C1634">
        <v>0.93374999999999997</v>
      </c>
    </row>
    <row r="1635" spans="1:3">
      <c r="A1635" s="18">
        <v>40315</v>
      </c>
      <c r="B1635">
        <v>0.63124999999999998</v>
      </c>
      <c r="C1635">
        <v>0.93374999999999997</v>
      </c>
    </row>
    <row r="1636" spans="1:3">
      <c r="A1636" s="18">
        <v>40316</v>
      </c>
      <c r="B1636">
        <v>0.63</v>
      </c>
      <c r="C1636">
        <v>0.93374999999999997</v>
      </c>
    </row>
    <row r="1637" spans="1:3">
      <c r="A1637" s="18">
        <v>40317</v>
      </c>
      <c r="B1637">
        <v>0.63500000000000001</v>
      </c>
      <c r="C1637">
        <v>0.93500000000000005</v>
      </c>
    </row>
    <row r="1638" spans="1:3">
      <c r="A1638" s="18">
        <v>40318</v>
      </c>
      <c r="B1638">
        <v>0.63563000000000003</v>
      </c>
      <c r="C1638">
        <v>0.93625000000000003</v>
      </c>
    </row>
    <row r="1639" spans="1:3">
      <c r="A1639" s="18">
        <v>40319</v>
      </c>
      <c r="B1639">
        <v>0.63624999999999998</v>
      </c>
      <c r="C1639">
        <v>0.9375</v>
      </c>
    </row>
    <row r="1640" spans="1:3">
      <c r="A1640" s="18">
        <v>40322</v>
      </c>
      <c r="B1640">
        <v>0.63438000000000005</v>
      </c>
      <c r="C1640">
        <v>0.94062999999999997</v>
      </c>
    </row>
    <row r="1641" spans="1:3">
      <c r="A1641" s="18">
        <v>40323</v>
      </c>
      <c r="B1641">
        <v>0.63875000000000004</v>
      </c>
      <c r="C1641">
        <v>0.94499999999999995</v>
      </c>
    </row>
    <row r="1642" spans="1:3">
      <c r="A1642" s="18">
        <v>40324</v>
      </c>
      <c r="B1642">
        <v>0.63500000000000001</v>
      </c>
      <c r="C1642">
        <v>0.94125000000000003</v>
      </c>
    </row>
    <row r="1643" spans="1:3">
      <c r="A1643" s="18">
        <v>40325</v>
      </c>
      <c r="B1643">
        <v>0.63500000000000001</v>
      </c>
      <c r="C1643">
        <v>0.93874999999999997</v>
      </c>
    </row>
    <row r="1644" spans="1:3">
      <c r="A1644" s="18">
        <v>40326</v>
      </c>
      <c r="B1644">
        <v>0.63438000000000005</v>
      </c>
      <c r="C1644">
        <v>0.93937999999999999</v>
      </c>
    </row>
    <row r="1645" spans="1:3">
      <c r="A1645" s="18">
        <v>40330</v>
      </c>
      <c r="B1645">
        <v>0.63688</v>
      </c>
      <c r="C1645">
        <v>0.94125000000000003</v>
      </c>
    </row>
    <row r="1646" spans="1:3">
      <c r="A1646" s="18">
        <v>40331</v>
      </c>
      <c r="B1646">
        <v>0.63749999999999996</v>
      </c>
      <c r="C1646">
        <v>0.94125000000000003</v>
      </c>
    </row>
    <row r="1647" spans="1:3">
      <c r="A1647" s="18">
        <v>40332</v>
      </c>
      <c r="B1647">
        <v>0.64063000000000003</v>
      </c>
      <c r="C1647">
        <v>0.94313000000000002</v>
      </c>
    </row>
    <row r="1648" spans="1:3">
      <c r="A1648" s="18">
        <v>40333</v>
      </c>
      <c r="B1648">
        <v>0.64</v>
      </c>
      <c r="C1648">
        <v>0.94374999999999998</v>
      </c>
    </row>
    <row r="1649" spans="1:3">
      <c r="A1649" s="18">
        <v>40336</v>
      </c>
      <c r="B1649">
        <v>0.64749999999999996</v>
      </c>
      <c r="C1649">
        <v>0.94562999999999997</v>
      </c>
    </row>
    <row r="1650" spans="1:3">
      <c r="A1650" s="18">
        <v>40337</v>
      </c>
      <c r="B1650">
        <v>0.65</v>
      </c>
      <c r="C1650">
        <v>0.94625000000000004</v>
      </c>
    </row>
    <row r="1651" spans="1:3">
      <c r="A1651" s="18">
        <v>40338</v>
      </c>
      <c r="B1651">
        <v>0.65249999999999997</v>
      </c>
      <c r="C1651">
        <v>0.94938</v>
      </c>
    </row>
    <row r="1652" spans="1:3">
      <c r="A1652" s="18">
        <v>40339</v>
      </c>
      <c r="B1652">
        <v>0.65437999999999996</v>
      </c>
      <c r="C1652">
        <v>0.95062999999999998</v>
      </c>
    </row>
    <row r="1653" spans="1:3">
      <c r="A1653" s="18">
        <v>40340</v>
      </c>
      <c r="B1653">
        <v>0.65188000000000001</v>
      </c>
      <c r="C1653">
        <v>0.94938</v>
      </c>
    </row>
    <row r="1654" spans="1:3">
      <c r="A1654" s="18">
        <v>40343</v>
      </c>
      <c r="B1654">
        <v>0.65375000000000005</v>
      </c>
      <c r="C1654">
        <v>0.95125000000000004</v>
      </c>
    </row>
    <row r="1655" spans="1:3">
      <c r="A1655" s="18">
        <v>40344</v>
      </c>
      <c r="B1655">
        <v>0.65563000000000005</v>
      </c>
      <c r="C1655">
        <v>0.95687999999999995</v>
      </c>
    </row>
    <row r="1656" spans="1:3">
      <c r="A1656" s="18">
        <v>40345</v>
      </c>
      <c r="B1656">
        <v>0.65874999999999995</v>
      </c>
      <c r="C1656">
        <v>0.95874999999999999</v>
      </c>
    </row>
    <row r="1657" spans="1:3">
      <c r="A1657" s="18">
        <v>40346</v>
      </c>
      <c r="B1657">
        <v>0.66125</v>
      </c>
      <c r="C1657">
        <v>0.96125000000000005</v>
      </c>
    </row>
    <row r="1658" spans="1:3">
      <c r="A1658" s="18">
        <v>40347</v>
      </c>
      <c r="B1658">
        <v>0.66125</v>
      </c>
      <c r="C1658">
        <v>0.96250000000000002</v>
      </c>
    </row>
    <row r="1659" spans="1:3">
      <c r="A1659" s="18">
        <v>40350</v>
      </c>
      <c r="B1659">
        <v>0.66437999999999997</v>
      </c>
      <c r="C1659">
        <v>0.96562999999999999</v>
      </c>
    </row>
    <row r="1660" spans="1:3">
      <c r="A1660" s="18">
        <v>40351</v>
      </c>
      <c r="B1660">
        <v>0.66688000000000003</v>
      </c>
      <c r="C1660">
        <v>0.96687999999999996</v>
      </c>
    </row>
    <row r="1661" spans="1:3">
      <c r="A1661" s="18">
        <v>40352</v>
      </c>
      <c r="B1661">
        <v>0.66813</v>
      </c>
      <c r="C1661">
        <v>0.96562999999999999</v>
      </c>
    </row>
    <row r="1662" spans="1:3">
      <c r="A1662" s="18">
        <v>40353</v>
      </c>
      <c r="B1662">
        <v>0.66937999999999998</v>
      </c>
      <c r="C1662">
        <v>0.97062999999999999</v>
      </c>
    </row>
    <row r="1663" spans="1:3">
      <c r="A1663" s="18">
        <v>40354</v>
      </c>
      <c r="B1663">
        <v>0.67374999999999996</v>
      </c>
      <c r="C1663">
        <v>0.97499999999999998</v>
      </c>
    </row>
    <row r="1664" spans="1:3">
      <c r="A1664" s="18">
        <v>40357</v>
      </c>
      <c r="B1664">
        <v>0.67874999999999996</v>
      </c>
      <c r="C1664">
        <v>0.98375000000000001</v>
      </c>
    </row>
    <row r="1665" spans="1:3">
      <c r="A1665" s="18">
        <v>40358</v>
      </c>
      <c r="B1665">
        <v>0.68813000000000002</v>
      </c>
      <c r="C1665">
        <v>0.98938000000000004</v>
      </c>
    </row>
    <row r="1666" spans="1:3">
      <c r="A1666" s="18">
        <v>40359</v>
      </c>
      <c r="B1666">
        <v>0.70625000000000004</v>
      </c>
      <c r="C1666">
        <v>1.00125</v>
      </c>
    </row>
    <row r="1667" spans="1:3">
      <c r="A1667" s="18">
        <v>40360</v>
      </c>
      <c r="B1667">
        <v>0.71750000000000003</v>
      </c>
      <c r="C1667">
        <v>1.0125</v>
      </c>
    </row>
    <row r="1668" spans="1:3">
      <c r="A1668" s="18">
        <v>40361</v>
      </c>
      <c r="B1668">
        <v>0.72687999999999997</v>
      </c>
      <c r="C1668">
        <v>1.01938</v>
      </c>
    </row>
    <row r="1669" spans="1:3">
      <c r="A1669" s="18">
        <v>40364</v>
      </c>
      <c r="B1669">
        <v>0.73063</v>
      </c>
      <c r="C1669">
        <v>1.0231300000000001</v>
      </c>
    </row>
    <row r="1670" spans="1:3">
      <c r="A1670" s="18">
        <v>40365</v>
      </c>
      <c r="B1670">
        <v>0.74</v>
      </c>
      <c r="C1670">
        <v>1.0287500000000001</v>
      </c>
    </row>
    <row r="1671" spans="1:3">
      <c r="A1671" s="18">
        <v>40366</v>
      </c>
      <c r="B1671">
        <v>0.74187999999999998</v>
      </c>
      <c r="C1671">
        <v>1.03688</v>
      </c>
    </row>
    <row r="1672" spans="1:3">
      <c r="A1672" s="18">
        <v>40367</v>
      </c>
      <c r="B1672">
        <v>0.75249999999999995</v>
      </c>
      <c r="C1672">
        <v>1.0362499999999999</v>
      </c>
    </row>
    <row r="1673" spans="1:3">
      <c r="A1673" s="18">
        <v>40368</v>
      </c>
      <c r="B1673">
        <v>0.76</v>
      </c>
      <c r="C1673">
        <v>1.0487500000000001</v>
      </c>
    </row>
    <row r="1674" spans="1:3">
      <c r="A1674" s="18">
        <v>40371</v>
      </c>
      <c r="B1674">
        <v>0.76624999999999999</v>
      </c>
      <c r="C1674">
        <v>1.0525</v>
      </c>
    </row>
    <row r="1675" spans="1:3">
      <c r="A1675" s="18">
        <v>40372</v>
      </c>
      <c r="B1675">
        <v>0.77500000000000002</v>
      </c>
      <c r="C1675">
        <v>1.06125</v>
      </c>
    </row>
    <row r="1676" spans="1:3">
      <c r="A1676" s="18">
        <v>40373</v>
      </c>
      <c r="B1676">
        <v>0.77437999999999996</v>
      </c>
      <c r="C1676">
        <v>1.0668800000000001</v>
      </c>
    </row>
    <row r="1677" spans="1:3">
      <c r="A1677" s="18">
        <v>40374</v>
      </c>
      <c r="B1677">
        <v>0.78125</v>
      </c>
      <c r="C1677">
        <v>1.07375</v>
      </c>
    </row>
    <row r="1678" spans="1:3">
      <c r="A1678" s="18">
        <v>40375</v>
      </c>
      <c r="B1678">
        <v>0.79374999999999996</v>
      </c>
      <c r="C1678">
        <v>1.085</v>
      </c>
    </row>
    <row r="1679" spans="1:3">
      <c r="A1679" s="18">
        <v>40378</v>
      </c>
      <c r="B1679">
        <v>0.80813000000000001</v>
      </c>
      <c r="C1679">
        <v>1.0928800000000001</v>
      </c>
    </row>
    <row r="1680" spans="1:3">
      <c r="A1680" s="18">
        <v>40379</v>
      </c>
      <c r="B1680">
        <v>0.81125000000000003</v>
      </c>
      <c r="C1680">
        <v>1.0968800000000001</v>
      </c>
    </row>
    <row r="1681" spans="1:3">
      <c r="A1681" s="18">
        <v>40380</v>
      </c>
      <c r="B1681">
        <v>0.81437999999999999</v>
      </c>
      <c r="C1681">
        <v>1.0981300000000001</v>
      </c>
    </row>
    <row r="1682" spans="1:3">
      <c r="A1682" s="18">
        <v>40381</v>
      </c>
      <c r="B1682">
        <v>0.81625000000000003</v>
      </c>
      <c r="C1682">
        <v>1.1000000000000001</v>
      </c>
    </row>
    <row r="1683" spans="1:3">
      <c r="A1683" s="18">
        <v>40382</v>
      </c>
      <c r="B1683">
        <v>0.82125000000000004</v>
      </c>
      <c r="C1683">
        <v>1.1043799999999999</v>
      </c>
    </row>
    <row r="1684" spans="1:3">
      <c r="A1684" s="18">
        <v>40385</v>
      </c>
      <c r="B1684">
        <v>0.82313000000000003</v>
      </c>
      <c r="C1684">
        <v>1.10625</v>
      </c>
    </row>
    <row r="1685" spans="1:3">
      <c r="A1685" s="18">
        <v>40386</v>
      </c>
      <c r="B1685">
        <v>0.82750000000000001</v>
      </c>
      <c r="C1685">
        <v>1.10938</v>
      </c>
    </row>
    <row r="1686" spans="1:3">
      <c r="A1686" s="18">
        <v>40387</v>
      </c>
      <c r="B1686">
        <v>0.83062999999999998</v>
      </c>
      <c r="C1686">
        <v>1.1100000000000001</v>
      </c>
    </row>
    <row r="1687" spans="1:3">
      <c r="A1687" s="18">
        <v>40388</v>
      </c>
      <c r="B1687">
        <v>0.83343999999999996</v>
      </c>
      <c r="C1687">
        <v>1.11063</v>
      </c>
    </row>
    <row r="1688" spans="1:3">
      <c r="A1688" s="18">
        <v>40389</v>
      </c>
      <c r="B1688">
        <v>0.83250000000000002</v>
      </c>
      <c r="C1688">
        <v>1.1087499999999999</v>
      </c>
    </row>
    <row r="1689" spans="1:3">
      <c r="A1689" s="18">
        <v>40392</v>
      </c>
      <c r="B1689">
        <v>0.83155999999999997</v>
      </c>
      <c r="C1689">
        <v>1.1074999999999999</v>
      </c>
    </row>
    <row r="1690" spans="1:3">
      <c r="A1690" s="18">
        <v>40393</v>
      </c>
      <c r="B1690">
        <v>0.83155999999999997</v>
      </c>
      <c r="C1690">
        <v>1.1087499999999999</v>
      </c>
    </row>
    <row r="1691" spans="1:3">
      <c r="A1691" s="18">
        <v>40394</v>
      </c>
      <c r="B1691">
        <v>0.83030999999999999</v>
      </c>
      <c r="C1691">
        <v>1.1087499999999999</v>
      </c>
    </row>
    <row r="1692" spans="1:3">
      <c r="A1692" s="18">
        <v>40395</v>
      </c>
      <c r="B1692">
        <v>0.83218999999999999</v>
      </c>
      <c r="C1692">
        <v>1.1125</v>
      </c>
    </row>
    <row r="1693" spans="1:3">
      <c r="A1693" s="18">
        <v>40396</v>
      </c>
      <c r="B1693">
        <v>0.83438000000000001</v>
      </c>
      <c r="C1693">
        <v>1.115</v>
      </c>
    </row>
    <row r="1694" spans="1:3">
      <c r="A1694" s="18">
        <v>40399</v>
      </c>
      <c r="B1694">
        <v>0.83374999999999999</v>
      </c>
      <c r="C1694">
        <v>1.1156299999999999</v>
      </c>
    </row>
    <row r="1695" spans="1:3">
      <c r="A1695" s="18">
        <v>40400</v>
      </c>
      <c r="B1695">
        <v>0.83374999999999999</v>
      </c>
      <c r="C1695">
        <v>1.11375</v>
      </c>
    </row>
    <row r="1696" spans="1:3">
      <c r="A1696" s="18">
        <v>40401</v>
      </c>
      <c r="B1696">
        <v>0.83499999999999996</v>
      </c>
      <c r="C1696">
        <v>1.115</v>
      </c>
    </row>
    <row r="1697" spans="1:3">
      <c r="A1697" s="18">
        <v>40402</v>
      </c>
      <c r="B1697">
        <v>0.83438000000000001</v>
      </c>
      <c r="C1697">
        <v>1.11063</v>
      </c>
    </row>
    <row r="1698" spans="1:3">
      <c r="A1698" s="18">
        <v>40403</v>
      </c>
      <c r="B1698">
        <v>0.83187999999999995</v>
      </c>
      <c r="C1698">
        <v>1.10938</v>
      </c>
    </row>
    <row r="1699" spans="1:3">
      <c r="A1699" s="18">
        <v>40406</v>
      </c>
      <c r="B1699">
        <v>0.83187999999999995</v>
      </c>
      <c r="C1699">
        <v>1.10938</v>
      </c>
    </row>
    <row r="1700" spans="1:3">
      <c r="A1700" s="18">
        <v>40407</v>
      </c>
      <c r="B1700">
        <v>0.83406000000000002</v>
      </c>
      <c r="C1700">
        <v>1.11313</v>
      </c>
    </row>
    <row r="1701" spans="1:3">
      <c r="A1701" s="18">
        <v>40408</v>
      </c>
      <c r="B1701">
        <v>0.83281000000000005</v>
      </c>
      <c r="C1701">
        <v>1.1125</v>
      </c>
    </row>
    <row r="1702" spans="1:3">
      <c r="A1702" s="18">
        <v>40409</v>
      </c>
      <c r="B1702">
        <v>0.83187999999999995</v>
      </c>
      <c r="C1702">
        <v>1.11188</v>
      </c>
    </row>
    <row r="1703" spans="1:3">
      <c r="A1703" s="18">
        <v>40410</v>
      </c>
      <c r="B1703">
        <v>0.82938000000000001</v>
      </c>
      <c r="C1703">
        <v>1.11063</v>
      </c>
    </row>
    <row r="1704" spans="1:3">
      <c r="A1704" s="18">
        <v>40413</v>
      </c>
      <c r="B1704">
        <v>0.82781000000000005</v>
      </c>
      <c r="C1704">
        <v>1.10531</v>
      </c>
    </row>
    <row r="1705" spans="1:3">
      <c r="A1705" s="18">
        <v>40414</v>
      </c>
      <c r="B1705">
        <v>0.82750000000000001</v>
      </c>
      <c r="C1705">
        <v>1.10531</v>
      </c>
    </row>
    <row r="1706" spans="1:3">
      <c r="A1706" s="18">
        <v>40415</v>
      </c>
      <c r="B1706">
        <v>0.82874999999999999</v>
      </c>
      <c r="C1706">
        <v>1.1052900000000001</v>
      </c>
    </row>
    <row r="1707" spans="1:3">
      <c r="A1707" s="18">
        <v>40416</v>
      </c>
      <c r="B1707">
        <v>0.82874999999999999</v>
      </c>
      <c r="C1707">
        <v>1.1052900000000001</v>
      </c>
    </row>
    <row r="1708" spans="1:3">
      <c r="A1708" s="18">
        <v>40417</v>
      </c>
      <c r="B1708">
        <v>0.82750000000000001</v>
      </c>
      <c r="C1708">
        <v>1.1052900000000001</v>
      </c>
    </row>
    <row r="1709" spans="1:3">
      <c r="A1709" s="18">
        <v>40420</v>
      </c>
      <c r="B1709">
        <v>0.83</v>
      </c>
      <c r="C1709">
        <v>1.1077900000000001</v>
      </c>
    </row>
    <row r="1710" spans="1:3">
      <c r="A1710" s="18">
        <v>40421</v>
      </c>
      <c r="B1710">
        <v>0.83</v>
      </c>
      <c r="C1710">
        <v>1.1077900000000001</v>
      </c>
    </row>
    <row r="1711" spans="1:3">
      <c r="A1711" s="18">
        <v>40422</v>
      </c>
      <c r="B1711">
        <v>0.83</v>
      </c>
      <c r="C1711">
        <v>1.1040000000000001</v>
      </c>
    </row>
    <row r="1712" spans="1:3">
      <c r="A1712" s="18">
        <v>40423</v>
      </c>
      <c r="B1712">
        <v>0.82874999999999999</v>
      </c>
      <c r="C1712">
        <v>1.1052500000000001</v>
      </c>
    </row>
    <row r="1713" spans="1:3">
      <c r="A1713" s="18">
        <v>40424</v>
      </c>
      <c r="B1713">
        <v>0.82874999999999999</v>
      </c>
      <c r="C1713">
        <v>1.1065</v>
      </c>
    </row>
    <row r="1714" spans="1:3">
      <c r="A1714" s="18">
        <v>40427</v>
      </c>
      <c r="B1714">
        <v>0.82625000000000004</v>
      </c>
      <c r="C1714">
        <v>1.1040000000000001</v>
      </c>
    </row>
    <row r="1715" spans="1:3">
      <c r="A1715" s="18">
        <v>40428</v>
      </c>
      <c r="B1715">
        <v>0.82484000000000002</v>
      </c>
      <c r="C1715">
        <v>1.1040000000000001</v>
      </c>
    </row>
    <row r="1716" spans="1:3">
      <c r="A1716" s="18">
        <v>40429</v>
      </c>
      <c r="B1716">
        <v>0.82608999999999999</v>
      </c>
      <c r="C1716">
        <v>1.1027499999999999</v>
      </c>
    </row>
    <row r="1717" spans="1:3">
      <c r="A1717" s="18">
        <v>40430</v>
      </c>
      <c r="B1717">
        <v>0.82594000000000001</v>
      </c>
      <c r="C1717">
        <v>1.1052500000000001</v>
      </c>
    </row>
    <row r="1718" spans="1:3">
      <c r="A1718" s="18">
        <v>40431</v>
      </c>
      <c r="B1718">
        <v>0.82343999999999995</v>
      </c>
      <c r="C1718">
        <v>1.1040000000000001</v>
      </c>
    </row>
    <row r="1719" spans="1:3">
      <c r="A1719" s="18">
        <v>40434</v>
      </c>
      <c r="B1719">
        <v>0.82469000000000003</v>
      </c>
      <c r="C1719">
        <v>1.10531</v>
      </c>
    </row>
    <row r="1720" spans="1:3">
      <c r="A1720" s="18">
        <v>40435</v>
      </c>
      <c r="B1720">
        <v>0.82462999999999997</v>
      </c>
      <c r="C1720">
        <v>1.10406</v>
      </c>
    </row>
    <row r="1721" spans="1:3">
      <c r="A1721" s="18">
        <v>40436</v>
      </c>
      <c r="B1721">
        <v>0.82813000000000003</v>
      </c>
      <c r="C1721">
        <v>1.1087499999999999</v>
      </c>
    </row>
    <row r="1722" spans="1:3">
      <c r="A1722" s="18">
        <v>40437</v>
      </c>
      <c r="B1722">
        <v>0.83</v>
      </c>
      <c r="C1722">
        <v>1.11625</v>
      </c>
    </row>
    <row r="1723" spans="1:3">
      <c r="A1723" s="18">
        <v>40438</v>
      </c>
      <c r="B1723">
        <v>0.82874999999999999</v>
      </c>
      <c r="C1723">
        <v>1.115</v>
      </c>
    </row>
    <row r="1724" spans="1:3">
      <c r="A1724" s="18">
        <v>40441</v>
      </c>
      <c r="B1724">
        <v>0.82874999999999999</v>
      </c>
      <c r="C1724">
        <v>1.115</v>
      </c>
    </row>
    <row r="1725" spans="1:3">
      <c r="A1725" s="18">
        <v>40442</v>
      </c>
      <c r="B1725">
        <v>0.82874999999999999</v>
      </c>
      <c r="C1725">
        <v>1.1125</v>
      </c>
    </row>
    <row r="1726" spans="1:3">
      <c r="A1726" s="18">
        <v>40443</v>
      </c>
      <c r="B1726">
        <v>0.82625000000000004</v>
      </c>
      <c r="C1726">
        <v>1.10625</v>
      </c>
    </row>
    <row r="1727" spans="1:3">
      <c r="A1727" s="18">
        <v>40444</v>
      </c>
      <c r="B1727">
        <v>0.82374999999999998</v>
      </c>
      <c r="C1727">
        <v>1.1081300000000001</v>
      </c>
    </row>
    <row r="1728" spans="1:3">
      <c r="A1728" s="18">
        <v>40445</v>
      </c>
      <c r="B1728">
        <v>0.82374999999999998</v>
      </c>
      <c r="C1728">
        <v>1.11063</v>
      </c>
    </row>
    <row r="1729" spans="1:3">
      <c r="A1729" s="18">
        <v>40448</v>
      </c>
      <c r="B1729">
        <v>0.82374999999999998</v>
      </c>
      <c r="C1729">
        <v>1.11188</v>
      </c>
    </row>
    <row r="1730" spans="1:3">
      <c r="A1730" s="18">
        <v>40449</v>
      </c>
      <c r="B1730">
        <v>0.82874999999999999</v>
      </c>
      <c r="C1730">
        <v>1.1134999999999999</v>
      </c>
    </row>
    <row r="1731" spans="1:3">
      <c r="A1731" s="18">
        <v>40450</v>
      </c>
      <c r="B1731">
        <v>0.83438000000000001</v>
      </c>
      <c r="C1731">
        <v>1.11625</v>
      </c>
    </row>
    <row r="1732" spans="1:3">
      <c r="A1732" s="18">
        <v>40451</v>
      </c>
      <c r="B1732">
        <v>0.84750000000000003</v>
      </c>
      <c r="C1732">
        <v>1.13188</v>
      </c>
    </row>
    <row r="1733" spans="1:3">
      <c r="A1733" s="18">
        <v>40452</v>
      </c>
      <c r="B1733">
        <v>0.88875000000000004</v>
      </c>
      <c r="C1733">
        <v>1.1599999999999999</v>
      </c>
    </row>
    <row r="1734" spans="1:3">
      <c r="A1734" s="18">
        <v>40455</v>
      </c>
      <c r="B1734">
        <v>0.89249999999999996</v>
      </c>
      <c r="C1734">
        <v>1.16188</v>
      </c>
    </row>
    <row r="1735" spans="1:3">
      <c r="A1735" s="18">
        <v>40456</v>
      </c>
      <c r="B1735">
        <v>0.89375000000000004</v>
      </c>
      <c r="C1735">
        <v>1.1599999999999999</v>
      </c>
    </row>
    <row r="1736" spans="1:3">
      <c r="A1736" s="18">
        <v>40457</v>
      </c>
      <c r="B1736">
        <v>0.89500000000000002</v>
      </c>
      <c r="C1736">
        <v>1.1575</v>
      </c>
    </row>
    <row r="1737" spans="1:3">
      <c r="A1737" s="18">
        <v>40458</v>
      </c>
      <c r="B1737">
        <v>0.90312999999999999</v>
      </c>
      <c r="C1737">
        <v>1.1637500000000001</v>
      </c>
    </row>
    <row r="1738" spans="1:3">
      <c r="A1738" s="18">
        <v>40459</v>
      </c>
      <c r="B1738">
        <v>0.90812999999999999</v>
      </c>
      <c r="C1738">
        <v>1.17</v>
      </c>
    </row>
    <row r="1739" spans="1:3">
      <c r="A1739" s="18">
        <v>40462</v>
      </c>
      <c r="B1739">
        <v>0.91437999999999997</v>
      </c>
      <c r="C1739">
        <v>1.1725000000000001</v>
      </c>
    </row>
    <row r="1740" spans="1:3">
      <c r="A1740" s="18">
        <v>40463</v>
      </c>
      <c r="B1740">
        <v>0.91749999999999998</v>
      </c>
      <c r="C1740">
        <v>1.175</v>
      </c>
    </row>
    <row r="1741" spans="1:3">
      <c r="A1741" s="18">
        <v>40464</v>
      </c>
      <c r="B1741">
        <v>0.92200000000000004</v>
      </c>
      <c r="C1741">
        <v>1.17875</v>
      </c>
    </row>
    <row r="1742" spans="1:3">
      <c r="A1742" s="18">
        <v>40465</v>
      </c>
      <c r="B1742">
        <v>0.92500000000000004</v>
      </c>
      <c r="C1742">
        <v>1.1815599999999999</v>
      </c>
    </row>
    <row r="1743" spans="1:3">
      <c r="A1743" s="18">
        <v>40466</v>
      </c>
      <c r="B1743">
        <v>0.92937999999999998</v>
      </c>
      <c r="C1743">
        <v>1.1828099999999999</v>
      </c>
    </row>
    <row r="1744" spans="1:3">
      <c r="A1744" s="18">
        <v>40469</v>
      </c>
      <c r="B1744">
        <v>0.93688000000000005</v>
      </c>
      <c r="C1744">
        <v>1.1853100000000001</v>
      </c>
    </row>
    <row r="1745" spans="1:3">
      <c r="A1745" s="18">
        <v>40470</v>
      </c>
      <c r="B1745">
        <v>0.94438</v>
      </c>
      <c r="C1745">
        <v>1.1893800000000001</v>
      </c>
    </row>
    <row r="1746" spans="1:3">
      <c r="A1746" s="18">
        <v>40471</v>
      </c>
      <c r="B1746">
        <v>0.95313000000000003</v>
      </c>
      <c r="C1746">
        <v>1.19594</v>
      </c>
    </row>
    <row r="1747" spans="1:3">
      <c r="A1747" s="18">
        <v>40472</v>
      </c>
      <c r="B1747">
        <v>0.96250000000000002</v>
      </c>
      <c r="C1747">
        <v>1.2018800000000001</v>
      </c>
    </row>
    <row r="1748" spans="1:3">
      <c r="A1748" s="18">
        <v>40473</v>
      </c>
      <c r="B1748">
        <v>0.96875</v>
      </c>
      <c r="C1748">
        <v>1.2106300000000001</v>
      </c>
    </row>
    <row r="1749" spans="1:3">
      <c r="A1749" s="18">
        <v>40476</v>
      </c>
      <c r="B1749">
        <v>0.97062999999999999</v>
      </c>
      <c r="C1749">
        <v>1.2112499999999999</v>
      </c>
    </row>
    <row r="1750" spans="1:3">
      <c r="A1750" s="18">
        <v>40477</v>
      </c>
      <c r="B1750">
        <v>0.97499999999999998</v>
      </c>
      <c r="C1750">
        <v>1.2137500000000001</v>
      </c>
    </row>
    <row r="1751" spans="1:3">
      <c r="A1751" s="18">
        <v>40478</v>
      </c>
      <c r="B1751">
        <v>0.97813000000000005</v>
      </c>
      <c r="C1751">
        <v>1.2212499999999999</v>
      </c>
    </row>
    <row r="1752" spans="1:3">
      <c r="A1752" s="18">
        <v>40479</v>
      </c>
      <c r="B1752">
        <v>0.98499999999999999</v>
      </c>
      <c r="C1752">
        <v>1.22438</v>
      </c>
    </row>
    <row r="1753" spans="1:3">
      <c r="A1753" s="18">
        <v>40480</v>
      </c>
      <c r="B1753">
        <v>0.98687999999999998</v>
      </c>
      <c r="C1753">
        <v>1.22438</v>
      </c>
    </row>
    <row r="1754" spans="1:3">
      <c r="A1754" s="18">
        <v>40483</v>
      </c>
      <c r="B1754">
        <v>0.98875000000000002</v>
      </c>
      <c r="C1754">
        <v>1.22438</v>
      </c>
    </row>
    <row r="1755" spans="1:3">
      <c r="A1755" s="18">
        <v>40484</v>
      </c>
      <c r="B1755">
        <v>0.98750000000000004</v>
      </c>
      <c r="C1755">
        <v>1.2262500000000001</v>
      </c>
    </row>
    <row r="1756" spans="1:3">
      <c r="A1756" s="18">
        <v>40485</v>
      </c>
      <c r="B1756">
        <v>0.99</v>
      </c>
      <c r="C1756">
        <v>1.2281299999999999</v>
      </c>
    </row>
    <row r="1757" spans="1:3">
      <c r="A1757" s="18">
        <v>40486</v>
      </c>
      <c r="B1757">
        <v>0.99</v>
      </c>
      <c r="C1757">
        <v>1.2281299999999999</v>
      </c>
    </row>
    <row r="1758" spans="1:3">
      <c r="A1758" s="18">
        <v>40487</v>
      </c>
      <c r="B1758">
        <v>0.99375000000000002</v>
      </c>
      <c r="C1758">
        <v>1.23125</v>
      </c>
    </row>
    <row r="1759" spans="1:3">
      <c r="A1759" s="18">
        <v>40490</v>
      </c>
      <c r="B1759">
        <v>0.99250000000000005</v>
      </c>
      <c r="C1759">
        <v>1.23125</v>
      </c>
    </row>
    <row r="1760" spans="1:3">
      <c r="A1760" s="18">
        <v>40491</v>
      </c>
      <c r="B1760">
        <v>0.995</v>
      </c>
      <c r="C1760">
        <v>1.23125</v>
      </c>
    </row>
    <row r="1761" spans="1:3">
      <c r="A1761" s="18">
        <v>40492</v>
      </c>
      <c r="B1761">
        <v>0.99375000000000002</v>
      </c>
      <c r="C1761">
        <v>1.23125</v>
      </c>
    </row>
    <row r="1762" spans="1:3">
      <c r="A1762" s="18">
        <v>40493</v>
      </c>
      <c r="B1762">
        <v>0.99312999999999996</v>
      </c>
      <c r="C1762">
        <v>1.2337499999999999</v>
      </c>
    </row>
    <row r="1763" spans="1:3">
      <c r="A1763" s="18">
        <v>40494</v>
      </c>
      <c r="B1763">
        <v>0.99250000000000005</v>
      </c>
      <c r="C1763">
        <v>1.2337499999999999</v>
      </c>
    </row>
    <row r="1764" spans="1:3">
      <c r="A1764" s="18">
        <v>40497</v>
      </c>
      <c r="B1764">
        <v>0.99124999999999996</v>
      </c>
      <c r="C1764">
        <v>1.2324999999999999</v>
      </c>
    </row>
    <row r="1765" spans="1:3">
      <c r="A1765" s="18">
        <v>40498</v>
      </c>
      <c r="B1765">
        <v>0.98812999999999995</v>
      </c>
      <c r="C1765">
        <v>1.23</v>
      </c>
    </row>
    <row r="1766" spans="1:3">
      <c r="A1766" s="18">
        <v>40499</v>
      </c>
      <c r="B1766">
        <v>0.98312999999999995</v>
      </c>
      <c r="C1766">
        <v>1.2231300000000001</v>
      </c>
    </row>
    <row r="1767" spans="1:3">
      <c r="A1767" s="18">
        <v>40500</v>
      </c>
      <c r="B1767">
        <v>0.97875000000000001</v>
      </c>
      <c r="C1767">
        <v>1.2193799999999999</v>
      </c>
    </row>
    <row r="1768" spans="1:3">
      <c r="A1768" s="18">
        <v>40501</v>
      </c>
      <c r="B1768">
        <v>0.97875000000000001</v>
      </c>
      <c r="C1768">
        <v>1.2193799999999999</v>
      </c>
    </row>
    <row r="1769" spans="1:3">
      <c r="A1769" s="18">
        <v>40504</v>
      </c>
      <c r="B1769">
        <v>0.97624999999999995</v>
      </c>
      <c r="C1769">
        <v>1.21688</v>
      </c>
    </row>
    <row r="1770" spans="1:3">
      <c r="A1770" s="18">
        <v>40505</v>
      </c>
      <c r="B1770">
        <v>0.97375</v>
      </c>
      <c r="C1770">
        <v>1.2112499999999999</v>
      </c>
    </row>
    <row r="1771" spans="1:3">
      <c r="A1771" s="18">
        <v>40506</v>
      </c>
      <c r="B1771">
        <v>0.96875</v>
      </c>
      <c r="C1771">
        <v>1.21</v>
      </c>
    </row>
    <row r="1772" spans="1:3">
      <c r="A1772" s="18">
        <v>40507</v>
      </c>
      <c r="B1772">
        <v>0.96875</v>
      </c>
      <c r="C1772">
        <v>1.21</v>
      </c>
    </row>
    <row r="1773" spans="1:3">
      <c r="A1773" s="18">
        <v>40508</v>
      </c>
      <c r="B1773">
        <v>0.96875</v>
      </c>
      <c r="C1773">
        <v>1.21</v>
      </c>
    </row>
    <row r="1774" spans="1:3">
      <c r="A1774" s="18">
        <v>40511</v>
      </c>
      <c r="B1774">
        <v>0.96750000000000003</v>
      </c>
      <c r="C1774">
        <v>1.20625</v>
      </c>
    </row>
    <row r="1775" spans="1:3">
      <c r="A1775" s="18">
        <v>40512</v>
      </c>
      <c r="B1775">
        <v>0.96750000000000003</v>
      </c>
      <c r="C1775">
        <v>1.2050000000000001</v>
      </c>
    </row>
    <row r="1776" spans="1:3">
      <c r="A1776" s="18">
        <v>40513</v>
      </c>
      <c r="B1776">
        <v>0.96875</v>
      </c>
      <c r="C1776">
        <v>1.2050000000000001</v>
      </c>
    </row>
    <row r="1777" spans="1:3">
      <c r="A1777" s="18">
        <v>40514</v>
      </c>
      <c r="B1777">
        <v>0.96875</v>
      </c>
      <c r="C1777">
        <v>1.20625</v>
      </c>
    </row>
    <row r="1778" spans="1:3">
      <c r="A1778" s="18">
        <v>40515</v>
      </c>
      <c r="B1778">
        <v>0.97124999999999995</v>
      </c>
      <c r="C1778">
        <v>1.20625</v>
      </c>
    </row>
    <row r="1779" spans="1:3">
      <c r="A1779" s="18">
        <v>40518</v>
      </c>
      <c r="B1779">
        <v>0.97124999999999995</v>
      </c>
      <c r="C1779">
        <v>1.20625</v>
      </c>
    </row>
    <row r="1780" spans="1:3">
      <c r="A1780" s="18">
        <v>40519</v>
      </c>
      <c r="B1780">
        <v>0.97250000000000003</v>
      </c>
      <c r="C1780">
        <v>1.2050000000000001</v>
      </c>
    </row>
    <row r="1781" spans="1:3">
      <c r="A1781" s="18">
        <v>40520</v>
      </c>
      <c r="B1781">
        <v>0.96687999999999996</v>
      </c>
      <c r="C1781">
        <v>1.2050000000000001</v>
      </c>
    </row>
    <row r="1782" spans="1:3">
      <c r="A1782" s="18">
        <v>40521</v>
      </c>
      <c r="B1782">
        <v>0.96313000000000004</v>
      </c>
      <c r="C1782">
        <v>1.2050000000000001</v>
      </c>
    </row>
    <row r="1783" spans="1:3">
      <c r="A1783" s="18">
        <v>40522</v>
      </c>
      <c r="B1783">
        <v>0.95687999999999995</v>
      </c>
      <c r="C1783">
        <v>1.2037500000000001</v>
      </c>
    </row>
    <row r="1784" spans="1:3">
      <c r="A1784" s="18">
        <v>40525</v>
      </c>
      <c r="B1784">
        <v>0.95562999999999998</v>
      </c>
      <c r="C1784">
        <v>1.2</v>
      </c>
    </row>
    <row r="1785" spans="1:3">
      <c r="A1785" s="18">
        <v>40526</v>
      </c>
      <c r="B1785">
        <v>0.95313000000000003</v>
      </c>
      <c r="C1785">
        <v>1.1937500000000001</v>
      </c>
    </row>
    <row r="1786" spans="1:3">
      <c r="A1786" s="18">
        <v>40527</v>
      </c>
      <c r="B1786">
        <v>0.95</v>
      </c>
      <c r="C1786">
        <v>1.1924999999999999</v>
      </c>
    </row>
    <row r="1787" spans="1:3">
      <c r="A1787" s="18">
        <v>40528</v>
      </c>
      <c r="B1787">
        <v>0.94688000000000005</v>
      </c>
      <c r="C1787">
        <v>1.1912499999999999</v>
      </c>
    </row>
    <row r="1788" spans="1:3">
      <c r="A1788" s="18">
        <v>40529</v>
      </c>
      <c r="B1788">
        <v>0.94562999999999997</v>
      </c>
      <c r="C1788">
        <v>1.1924999999999999</v>
      </c>
    </row>
    <row r="1789" spans="1:3">
      <c r="A1789" s="18">
        <v>40532</v>
      </c>
      <c r="B1789">
        <v>0.94562999999999997</v>
      </c>
      <c r="C1789">
        <v>1.1924999999999999</v>
      </c>
    </row>
    <row r="1790" spans="1:3">
      <c r="A1790" s="18">
        <v>40533</v>
      </c>
      <c r="B1790">
        <v>0.94688000000000005</v>
      </c>
      <c r="C1790">
        <v>1.1937500000000001</v>
      </c>
    </row>
    <row r="1791" spans="1:3">
      <c r="A1791" s="18">
        <v>40534</v>
      </c>
      <c r="B1791">
        <v>0.94625000000000004</v>
      </c>
      <c r="C1791">
        <v>1.1937500000000001</v>
      </c>
    </row>
    <row r="1792" spans="1:3">
      <c r="A1792" s="18">
        <v>40535</v>
      </c>
      <c r="B1792">
        <v>0.94125000000000003</v>
      </c>
      <c r="C1792">
        <v>1.1924999999999999</v>
      </c>
    </row>
    <row r="1793" spans="1:3">
      <c r="A1793" s="18">
        <v>40536</v>
      </c>
      <c r="B1793">
        <v>0.94</v>
      </c>
      <c r="C1793">
        <v>1.1924999999999999</v>
      </c>
    </row>
    <row r="1794" spans="1:3">
      <c r="A1794" s="18">
        <v>40539</v>
      </c>
      <c r="B1794">
        <v>0.94125000000000003</v>
      </c>
      <c r="C1794">
        <v>1.1924999999999999</v>
      </c>
    </row>
    <row r="1795" spans="1:3">
      <c r="A1795" s="18">
        <v>40540</v>
      </c>
      <c r="B1795">
        <v>0.94125000000000003</v>
      </c>
      <c r="C1795">
        <v>1.19</v>
      </c>
    </row>
    <row r="1796" spans="1:3">
      <c r="A1796" s="18">
        <v>40541</v>
      </c>
      <c r="B1796">
        <v>0.9425</v>
      </c>
      <c r="C1796">
        <v>1.18875</v>
      </c>
    </row>
    <row r="1797" spans="1:3">
      <c r="A1797" s="18">
        <v>40542</v>
      </c>
      <c r="B1797">
        <v>0.93937999999999999</v>
      </c>
      <c r="C1797">
        <v>1.1850000000000001</v>
      </c>
    </row>
    <row r="1798" spans="1:3">
      <c r="A1798" s="18">
        <v>40543</v>
      </c>
      <c r="B1798">
        <v>0.93874999999999997</v>
      </c>
      <c r="C1798">
        <v>1.18313</v>
      </c>
    </row>
    <row r="1799" spans="1:3">
      <c r="A1799" s="18">
        <v>40546</v>
      </c>
      <c r="B1799">
        <v>0.93688000000000005</v>
      </c>
      <c r="C1799">
        <v>1.1812499999999999</v>
      </c>
    </row>
    <row r="1800" spans="1:3">
      <c r="A1800" s="18">
        <v>40547</v>
      </c>
      <c r="B1800">
        <v>0.9375</v>
      </c>
      <c r="C1800">
        <v>1.1812499999999999</v>
      </c>
    </row>
    <row r="1801" spans="1:3">
      <c r="A1801" s="18">
        <v>40548</v>
      </c>
      <c r="B1801">
        <v>0.93437999999999999</v>
      </c>
      <c r="C1801">
        <v>1.1781299999999999</v>
      </c>
    </row>
    <row r="1802" spans="1:3">
      <c r="A1802" s="18">
        <v>40549</v>
      </c>
      <c r="B1802">
        <v>0.93313000000000001</v>
      </c>
      <c r="C1802">
        <v>1.1781299999999999</v>
      </c>
    </row>
    <row r="1803" spans="1:3">
      <c r="A1803" s="18">
        <v>40550</v>
      </c>
      <c r="B1803">
        <v>0.93188000000000004</v>
      </c>
      <c r="C1803">
        <v>1.17563</v>
      </c>
    </row>
    <row r="1804" spans="1:3">
      <c r="A1804" s="18">
        <v>40553</v>
      </c>
      <c r="B1804">
        <v>0.93125000000000002</v>
      </c>
      <c r="C1804">
        <v>1.1737500000000001</v>
      </c>
    </row>
    <row r="1805" spans="1:3">
      <c r="A1805" s="18">
        <v>40554</v>
      </c>
      <c r="B1805">
        <v>0.93125000000000002</v>
      </c>
      <c r="C1805">
        <v>1.1725000000000001</v>
      </c>
    </row>
    <row r="1806" spans="1:3">
      <c r="A1806" s="18">
        <v>40555</v>
      </c>
      <c r="B1806">
        <v>0.93125000000000002</v>
      </c>
      <c r="C1806">
        <v>1.175</v>
      </c>
    </row>
    <row r="1807" spans="1:3">
      <c r="A1807" s="18">
        <v>40556</v>
      </c>
      <c r="B1807">
        <v>0.93188000000000004</v>
      </c>
      <c r="C1807">
        <v>1.18</v>
      </c>
    </row>
    <row r="1808" spans="1:3">
      <c r="A1808" s="18">
        <v>40557</v>
      </c>
      <c r="B1808">
        <v>0.93813000000000002</v>
      </c>
      <c r="C1808">
        <v>1.1868799999999999</v>
      </c>
    </row>
    <row r="1809" spans="1:3">
      <c r="A1809" s="18">
        <v>40560</v>
      </c>
      <c r="B1809">
        <v>0.94</v>
      </c>
      <c r="C1809">
        <v>1.18875</v>
      </c>
    </row>
    <row r="1810" spans="1:3">
      <c r="A1810" s="18">
        <v>40561</v>
      </c>
      <c r="B1810">
        <v>0.94438</v>
      </c>
      <c r="C1810">
        <v>1.1906300000000001</v>
      </c>
    </row>
    <row r="1811" spans="1:3">
      <c r="A1811" s="18">
        <v>40562</v>
      </c>
      <c r="B1811">
        <v>0.94750000000000001</v>
      </c>
      <c r="C1811">
        <v>1.19563</v>
      </c>
    </row>
    <row r="1812" spans="1:3">
      <c r="A1812" s="18">
        <v>40563</v>
      </c>
      <c r="B1812">
        <v>0.94938</v>
      </c>
      <c r="C1812">
        <v>1.1968799999999999</v>
      </c>
    </row>
    <row r="1813" spans="1:3">
      <c r="A1813" s="18">
        <v>40564</v>
      </c>
      <c r="B1813">
        <v>0.96187999999999996</v>
      </c>
      <c r="C1813">
        <v>1.2081299999999999</v>
      </c>
    </row>
    <row r="1814" spans="1:3">
      <c r="A1814" s="18">
        <v>40567</v>
      </c>
      <c r="B1814">
        <v>0.96625000000000005</v>
      </c>
      <c r="C1814">
        <v>1.2137500000000001</v>
      </c>
    </row>
    <row r="1815" spans="1:3">
      <c r="A1815" s="18">
        <v>40568</v>
      </c>
      <c r="B1815">
        <v>0.97250000000000003</v>
      </c>
      <c r="C1815">
        <v>1.2118800000000001</v>
      </c>
    </row>
    <row r="1816" spans="1:3">
      <c r="A1816" s="18">
        <v>40569</v>
      </c>
      <c r="B1816">
        <v>0.99187999999999998</v>
      </c>
      <c r="C1816">
        <v>1.2250000000000001</v>
      </c>
    </row>
    <row r="1817" spans="1:3">
      <c r="A1817" s="18">
        <v>40570</v>
      </c>
      <c r="B1817">
        <v>1</v>
      </c>
      <c r="C1817">
        <v>1.2331300000000001</v>
      </c>
    </row>
    <row r="1818" spans="1:3">
      <c r="A1818" s="18">
        <v>40571</v>
      </c>
      <c r="B1818">
        <v>1.0049999999999999</v>
      </c>
      <c r="C1818">
        <v>1.24125</v>
      </c>
    </row>
    <row r="1819" spans="1:3">
      <c r="A1819" s="18">
        <v>40574</v>
      </c>
      <c r="B1819">
        <v>1.0237499999999999</v>
      </c>
      <c r="C1819">
        <v>1.2593799999999999</v>
      </c>
    </row>
    <row r="1820" spans="1:3">
      <c r="A1820" s="18">
        <v>40575</v>
      </c>
      <c r="B1820">
        <v>1.0249999999999999</v>
      </c>
      <c r="C1820">
        <v>1.26125</v>
      </c>
    </row>
    <row r="1821" spans="1:3">
      <c r="A1821" s="18">
        <v>40576</v>
      </c>
      <c r="B1821">
        <v>1.0237499999999999</v>
      </c>
      <c r="C1821">
        <v>1.2637499999999999</v>
      </c>
    </row>
    <row r="1822" spans="1:3">
      <c r="A1822" s="18">
        <v>40577</v>
      </c>
      <c r="B1822">
        <v>1.0325</v>
      </c>
      <c r="C1822">
        <v>1.27125</v>
      </c>
    </row>
    <row r="1823" spans="1:3">
      <c r="A1823" s="18">
        <v>40578</v>
      </c>
      <c r="B1823">
        <v>1.0337499999999999</v>
      </c>
      <c r="C1823">
        <v>1.2762500000000001</v>
      </c>
    </row>
    <row r="1824" spans="1:3">
      <c r="A1824" s="18">
        <v>40581</v>
      </c>
      <c r="B1824">
        <v>1.0306299999999999</v>
      </c>
      <c r="C1824">
        <v>1.2737499999999999</v>
      </c>
    </row>
    <row r="1825" spans="1:3">
      <c r="A1825" s="18">
        <v>40582</v>
      </c>
      <c r="B1825">
        <v>1.0349999999999999</v>
      </c>
      <c r="C1825">
        <v>1.2762500000000001</v>
      </c>
    </row>
    <row r="1826" spans="1:3">
      <c r="A1826" s="18">
        <v>40583</v>
      </c>
      <c r="B1826">
        <v>1.0487500000000001</v>
      </c>
      <c r="C1826">
        <v>1.2925</v>
      </c>
    </row>
    <row r="1827" spans="1:3">
      <c r="A1827" s="18">
        <v>40584</v>
      </c>
      <c r="B1827">
        <v>1.04813</v>
      </c>
      <c r="C1827">
        <v>1.2925</v>
      </c>
    </row>
    <row r="1828" spans="1:3">
      <c r="A1828" s="18">
        <v>40585</v>
      </c>
      <c r="B1828">
        <v>1.0462499999999999</v>
      </c>
      <c r="C1828">
        <v>1.29375</v>
      </c>
    </row>
    <row r="1829" spans="1:3">
      <c r="A1829" s="18">
        <v>40588</v>
      </c>
      <c r="B1829">
        <v>1.0449999999999999</v>
      </c>
      <c r="C1829">
        <v>1.29125</v>
      </c>
    </row>
    <row r="1830" spans="1:3">
      <c r="A1830" s="18">
        <v>40589</v>
      </c>
      <c r="B1830">
        <v>1.04375</v>
      </c>
      <c r="C1830">
        <v>1.29125</v>
      </c>
    </row>
    <row r="1831" spans="1:3">
      <c r="A1831" s="18">
        <v>40590</v>
      </c>
      <c r="B1831">
        <v>1.04125</v>
      </c>
      <c r="C1831">
        <v>1.29</v>
      </c>
    </row>
    <row r="1832" spans="1:3">
      <c r="A1832" s="18">
        <v>40591</v>
      </c>
      <c r="B1832">
        <v>1.0375000000000001</v>
      </c>
      <c r="C1832">
        <v>1.29</v>
      </c>
    </row>
    <row r="1833" spans="1:3">
      <c r="A1833" s="18">
        <v>40592</v>
      </c>
      <c r="B1833">
        <v>1.0325</v>
      </c>
      <c r="C1833">
        <v>1.2875000000000001</v>
      </c>
    </row>
    <row r="1834" spans="1:3">
      <c r="A1834" s="18">
        <v>40595</v>
      </c>
      <c r="B1834">
        <v>1.03</v>
      </c>
      <c r="C1834">
        <v>1.2925</v>
      </c>
    </row>
    <row r="1835" spans="1:3">
      <c r="A1835" s="18">
        <v>40596</v>
      </c>
      <c r="B1835">
        <v>1.0387500000000001</v>
      </c>
      <c r="C1835">
        <v>1.3062499999999999</v>
      </c>
    </row>
    <row r="1836" spans="1:3">
      <c r="A1836" s="18">
        <v>40597</v>
      </c>
      <c r="B1836">
        <v>1.04375</v>
      </c>
      <c r="C1836">
        <v>1.31938</v>
      </c>
    </row>
    <row r="1837" spans="1:3">
      <c r="A1837" s="18">
        <v>40598</v>
      </c>
      <c r="B1837">
        <v>1.0449999999999999</v>
      </c>
      <c r="C1837">
        <v>1.3231299999999999</v>
      </c>
    </row>
    <row r="1838" spans="1:3">
      <c r="A1838" s="18">
        <v>40599</v>
      </c>
      <c r="B1838">
        <v>1.0462499999999999</v>
      </c>
      <c r="C1838">
        <v>1.32813</v>
      </c>
    </row>
    <row r="1839" spans="1:3">
      <c r="A1839" s="18">
        <v>40602</v>
      </c>
      <c r="B1839">
        <v>1.0475000000000001</v>
      </c>
      <c r="C1839">
        <v>1.32813</v>
      </c>
    </row>
    <row r="1840" spans="1:3">
      <c r="A1840" s="18">
        <v>40603</v>
      </c>
      <c r="B1840">
        <v>1.04938</v>
      </c>
      <c r="C1840">
        <v>1.32813</v>
      </c>
    </row>
    <row r="1841" spans="1:3">
      <c r="A1841" s="18">
        <v>40604</v>
      </c>
      <c r="B1841">
        <v>1.0475000000000001</v>
      </c>
      <c r="C1841">
        <v>1.3262499999999999</v>
      </c>
    </row>
    <row r="1842" spans="1:3">
      <c r="A1842" s="18">
        <v>40605</v>
      </c>
      <c r="B1842">
        <v>1.04813</v>
      </c>
      <c r="C1842">
        <v>1.33375</v>
      </c>
    </row>
    <row r="1843" spans="1:3">
      <c r="A1843" s="18">
        <v>40606</v>
      </c>
      <c r="B1843">
        <v>1.1181300000000001</v>
      </c>
      <c r="C1843">
        <v>1.42625</v>
      </c>
    </row>
    <row r="1844" spans="1:3">
      <c r="A1844" s="18">
        <v>40609</v>
      </c>
      <c r="B1844">
        <v>1.1243799999999999</v>
      </c>
      <c r="C1844">
        <v>1.43438</v>
      </c>
    </row>
    <row r="1845" spans="1:3">
      <c r="A1845" s="18">
        <v>40610</v>
      </c>
      <c r="B1845">
        <v>1.1293800000000001</v>
      </c>
      <c r="C1845">
        <v>1.44</v>
      </c>
    </row>
    <row r="1846" spans="1:3">
      <c r="A1846" s="18">
        <v>40611</v>
      </c>
      <c r="B1846">
        <v>1.1293800000000001</v>
      </c>
      <c r="C1846">
        <v>1.44</v>
      </c>
    </row>
    <row r="1847" spans="1:3">
      <c r="A1847" s="18">
        <v>40612</v>
      </c>
      <c r="B1847">
        <v>1.1281300000000001</v>
      </c>
      <c r="C1847">
        <v>1.4437500000000001</v>
      </c>
    </row>
    <row r="1848" spans="1:3">
      <c r="A1848" s="18">
        <v>40613</v>
      </c>
      <c r="B1848">
        <v>1.1256299999999999</v>
      </c>
      <c r="C1848">
        <v>1.4437500000000001</v>
      </c>
    </row>
    <row r="1849" spans="1:3">
      <c r="A1849" s="18">
        <v>40616</v>
      </c>
      <c r="B1849">
        <v>1.12625</v>
      </c>
      <c r="C1849">
        <v>1.4437500000000001</v>
      </c>
    </row>
    <row r="1850" spans="1:3">
      <c r="A1850" s="18">
        <v>40617</v>
      </c>
      <c r="B1850">
        <v>1.1200000000000001</v>
      </c>
      <c r="C1850">
        <v>1.4312499999999999</v>
      </c>
    </row>
    <row r="1851" spans="1:3">
      <c r="A1851" s="18">
        <v>40618</v>
      </c>
      <c r="B1851">
        <v>1.1200000000000001</v>
      </c>
      <c r="C1851">
        <v>1.4350000000000001</v>
      </c>
    </row>
    <row r="1852" spans="1:3">
      <c r="A1852" s="18">
        <v>40619</v>
      </c>
      <c r="B1852">
        <v>1.1212500000000001</v>
      </c>
      <c r="C1852">
        <v>1.4350000000000001</v>
      </c>
    </row>
    <row r="1853" spans="1:3">
      <c r="A1853" s="18">
        <v>40620</v>
      </c>
      <c r="B1853">
        <v>1.1225000000000001</v>
      </c>
      <c r="C1853">
        <v>1.43563</v>
      </c>
    </row>
    <row r="1854" spans="1:3">
      <c r="A1854" s="18">
        <v>40623</v>
      </c>
      <c r="B1854">
        <v>1.1268800000000001</v>
      </c>
      <c r="C1854">
        <v>1.44313</v>
      </c>
    </row>
    <row r="1855" spans="1:3">
      <c r="A1855" s="18">
        <v>40624</v>
      </c>
      <c r="B1855">
        <v>1.13625</v>
      </c>
      <c r="C1855">
        <v>1.45563</v>
      </c>
    </row>
    <row r="1856" spans="1:3">
      <c r="A1856" s="18">
        <v>40625</v>
      </c>
      <c r="B1856">
        <v>1.14063</v>
      </c>
      <c r="C1856">
        <v>1.46</v>
      </c>
    </row>
    <row r="1857" spans="1:3">
      <c r="A1857" s="18">
        <v>40626</v>
      </c>
      <c r="B1857">
        <v>1.14375</v>
      </c>
      <c r="C1857">
        <v>1.46313</v>
      </c>
    </row>
    <row r="1858" spans="1:3">
      <c r="A1858" s="18">
        <v>40627</v>
      </c>
      <c r="B1858">
        <v>1.1525000000000001</v>
      </c>
      <c r="C1858">
        <v>1.4724999999999999</v>
      </c>
    </row>
    <row r="1859" spans="1:3">
      <c r="A1859" s="18">
        <v>40630</v>
      </c>
      <c r="B1859">
        <v>1.1599999999999999</v>
      </c>
      <c r="C1859">
        <v>1.4781299999999999</v>
      </c>
    </row>
    <row r="1860" spans="1:3">
      <c r="A1860" s="18">
        <v>40631</v>
      </c>
      <c r="B1860">
        <v>1.1675</v>
      </c>
      <c r="C1860">
        <v>1.4850000000000001</v>
      </c>
    </row>
    <row r="1861" spans="1:3">
      <c r="A1861" s="18">
        <v>40632</v>
      </c>
      <c r="B1861">
        <v>1.175</v>
      </c>
      <c r="C1861">
        <v>1.4924999999999999</v>
      </c>
    </row>
    <row r="1862" spans="1:3">
      <c r="A1862" s="18">
        <v>40633</v>
      </c>
      <c r="B1862">
        <v>1.18</v>
      </c>
      <c r="C1862">
        <v>1.5006299999999999</v>
      </c>
    </row>
    <row r="1863" spans="1:3">
      <c r="A1863" s="18">
        <v>40634</v>
      </c>
      <c r="B1863">
        <v>1.19</v>
      </c>
      <c r="C1863">
        <v>1.51125</v>
      </c>
    </row>
    <row r="1864" spans="1:3">
      <c r="A1864" s="18">
        <v>40637</v>
      </c>
      <c r="B1864">
        <v>1.20313</v>
      </c>
      <c r="C1864">
        <v>1.51688</v>
      </c>
    </row>
    <row r="1865" spans="1:3">
      <c r="A1865" s="18">
        <v>40638</v>
      </c>
      <c r="B1865">
        <v>1.2075</v>
      </c>
      <c r="C1865">
        <v>1.5218799999999999</v>
      </c>
    </row>
    <row r="1866" spans="1:3">
      <c r="A1866" s="18">
        <v>40639</v>
      </c>
      <c r="B1866">
        <v>1.2193799999999999</v>
      </c>
      <c r="C1866">
        <v>1.5325</v>
      </c>
    </row>
    <row r="1867" spans="1:3">
      <c r="A1867" s="18">
        <v>40640</v>
      </c>
      <c r="B1867">
        <v>1.22875</v>
      </c>
      <c r="C1867">
        <v>1.54</v>
      </c>
    </row>
    <row r="1868" spans="1:3">
      <c r="A1868" s="18">
        <v>40641</v>
      </c>
      <c r="B1868">
        <v>1.2431300000000001</v>
      </c>
      <c r="C1868">
        <v>1.55688</v>
      </c>
    </row>
    <row r="1869" spans="1:3">
      <c r="A1869" s="18">
        <v>40644</v>
      </c>
      <c r="B1869">
        <v>1.2549999999999999</v>
      </c>
      <c r="C1869">
        <v>1.55938</v>
      </c>
    </row>
    <row r="1870" spans="1:3">
      <c r="A1870" s="18">
        <v>40645</v>
      </c>
      <c r="B1870">
        <v>1.2625</v>
      </c>
      <c r="C1870">
        <v>1.5631299999999999</v>
      </c>
    </row>
    <row r="1871" spans="1:3">
      <c r="A1871" s="18">
        <v>40646</v>
      </c>
      <c r="B1871">
        <v>1.2731300000000001</v>
      </c>
      <c r="C1871">
        <v>1.5725</v>
      </c>
    </row>
    <row r="1872" spans="1:3">
      <c r="A1872" s="18">
        <v>40647</v>
      </c>
      <c r="B1872">
        <v>1.27688</v>
      </c>
      <c r="C1872">
        <v>1.5774999999999999</v>
      </c>
    </row>
    <row r="1873" spans="1:3">
      <c r="A1873" s="18">
        <v>40648</v>
      </c>
      <c r="B1873">
        <v>1.28125</v>
      </c>
      <c r="C1873">
        <v>1.58375</v>
      </c>
    </row>
    <row r="1874" spans="1:3">
      <c r="A1874" s="18">
        <v>40651</v>
      </c>
      <c r="B1874">
        <v>1.28688</v>
      </c>
      <c r="C1874">
        <v>1.5868800000000001</v>
      </c>
    </row>
    <row r="1875" spans="1:3">
      <c r="A1875" s="18">
        <v>40652</v>
      </c>
      <c r="B1875">
        <v>1.29125</v>
      </c>
      <c r="C1875">
        <v>1.59188</v>
      </c>
    </row>
    <row r="1876" spans="1:3">
      <c r="A1876" s="18">
        <v>40653</v>
      </c>
      <c r="B1876">
        <v>1.3031299999999999</v>
      </c>
      <c r="C1876">
        <v>1.6031299999999999</v>
      </c>
    </row>
    <row r="1877" spans="1:3">
      <c r="A1877" s="18">
        <v>40654</v>
      </c>
      <c r="B1877">
        <v>1.3174999999999999</v>
      </c>
      <c r="C1877">
        <v>1.6174999999999999</v>
      </c>
    </row>
    <row r="1878" spans="1:3">
      <c r="A1878" s="18">
        <v>40659</v>
      </c>
      <c r="B1878">
        <v>1.32125</v>
      </c>
      <c r="C1878">
        <v>1.6156299999999999</v>
      </c>
    </row>
    <row r="1879" spans="1:3">
      <c r="A1879" s="18">
        <v>40660</v>
      </c>
      <c r="B1879">
        <v>1.32813</v>
      </c>
      <c r="C1879">
        <v>1.62188</v>
      </c>
    </row>
    <row r="1880" spans="1:3">
      <c r="A1880" s="18">
        <v>40661</v>
      </c>
      <c r="B1880">
        <v>1.3387500000000001</v>
      </c>
      <c r="C1880">
        <v>1.63063</v>
      </c>
    </row>
    <row r="1881" spans="1:3">
      <c r="A1881" s="18">
        <v>40662</v>
      </c>
      <c r="B1881">
        <v>1.345</v>
      </c>
      <c r="C1881">
        <v>1.635</v>
      </c>
    </row>
    <row r="1882" spans="1:3">
      <c r="A1882" s="18">
        <v>40665</v>
      </c>
      <c r="B1882">
        <v>1.3512500000000001</v>
      </c>
      <c r="C1882">
        <v>1.6412500000000001</v>
      </c>
    </row>
    <row r="1883" spans="1:3">
      <c r="A1883" s="18">
        <v>40666</v>
      </c>
      <c r="B1883">
        <v>1.35625</v>
      </c>
      <c r="C1883">
        <v>1.64625</v>
      </c>
    </row>
    <row r="1884" spans="1:3">
      <c r="A1884" s="18">
        <v>40667</v>
      </c>
      <c r="B1884">
        <v>1.36625</v>
      </c>
      <c r="C1884">
        <v>1.6557500000000001</v>
      </c>
    </row>
    <row r="1885" spans="1:3">
      <c r="A1885" s="18">
        <v>40668</v>
      </c>
      <c r="B1885">
        <v>1.3793800000000001</v>
      </c>
      <c r="C1885">
        <v>1.66825</v>
      </c>
    </row>
    <row r="1886" spans="1:3">
      <c r="A1886" s="18">
        <v>40669</v>
      </c>
      <c r="B1886">
        <v>1.37063</v>
      </c>
      <c r="C1886">
        <v>1.65513</v>
      </c>
    </row>
    <row r="1887" spans="1:3">
      <c r="A1887" s="18">
        <v>40672</v>
      </c>
      <c r="B1887">
        <v>1.3774999999999999</v>
      </c>
      <c r="C1887">
        <v>1.6645000000000001</v>
      </c>
    </row>
    <row r="1888" spans="1:3">
      <c r="A1888" s="18">
        <v>40673</v>
      </c>
      <c r="B1888">
        <v>1.38063</v>
      </c>
      <c r="C1888">
        <v>1.6657500000000001</v>
      </c>
    </row>
    <row r="1889" spans="1:3">
      <c r="A1889" s="18">
        <v>40674</v>
      </c>
      <c r="B1889">
        <v>1.3768800000000001</v>
      </c>
      <c r="C1889">
        <v>1.6595</v>
      </c>
    </row>
    <row r="1890" spans="1:3">
      <c r="A1890" s="18">
        <v>40675</v>
      </c>
      <c r="B1890">
        <v>1.37313</v>
      </c>
      <c r="C1890">
        <v>1.65625</v>
      </c>
    </row>
    <row r="1891" spans="1:3">
      <c r="A1891" s="18">
        <v>40676</v>
      </c>
      <c r="B1891">
        <v>1.3743799999999999</v>
      </c>
      <c r="C1891">
        <v>1.6625000000000001</v>
      </c>
    </row>
    <row r="1892" spans="1:3">
      <c r="A1892" s="18">
        <v>40679</v>
      </c>
      <c r="B1892">
        <v>1.3774999999999999</v>
      </c>
      <c r="C1892">
        <v>1.6656299999999999</v>
      </c>
    </row>
    <row r="1893" spans="1:3">
      <c r="A1893" s="18">
        <v>40680</v>
      </c>
      <c r="B1893">
        <v>1.3781300000000001</v>
      </c>
      <c r="C1893">
        <v>1.665</v>
      </c>
    </row>
    <row r="1894" spans="1:3">
      <c r="A1894" s="18">
        <v>40681</v>
      </c>
      <c r="B1894">
        <v>1.3787499999999999</v>
      </c>
      <c r="C1894">
        <v>1.6681299999999999</v>
      </c>
    </row>
    <row r="1895" spans="1:3">
      <c r="A1895" s="18">
        <v>40682</v>
      </c>
      <c r="B1895">
        <v>1.3843799999999999</v>
      </c>
      <c r="C1895">
        <v>1.67513</v>
      </c>
    </row>
    <row r="1896" spans="1:3">
      <c r="A1896" s="18">
        <v>40683</v>
      </c>
      <c r="B1896">
        <v>1.38625</v>
      </c>
      <c r="C1896">
        <v>1.67638</v>
      </c>
    </row>
    <row r="1897" spans="1:3">
      <c r="A1897" s="18">
        <v>40686</v>
      </c>
      <c r="B1897">
        <v>1.38375</v>
      </c>
      <c r="C1897">
        <v>1.6726300000000001</v>
      </c>
    </row>
    <row r="1898" spans="1:3">
      <c r="A1898" s="18">
        <v>40687</v>
      </c>
      <c r="B1898">
        <v>1.38313</v>
      </c>
      <c r="C1898">
        <v>1.6719999999999999</v>
      </c>
    </row>
    <row r="1899" spans="1:3">
      <c r="A1899" s="18">
        <v>40688</v>
      </c>
      <c r="B1899">
        <v>1.3843799999999999</v>
      </c>
      <c r="C1899">
        <v>1.6695</v>
      </c>
    </row>
    <row r="1900" spans="1:3">
      <c r="A1900" s="18">
        <v>40689</v>
      </c>
      <c r="B1900">
        <v>1.3812500000000001</v>
      </c>
      <c r="C1900">
        <v>1.66825</v>
      </c>
    </row>
    <row r="1901" spans="1:3">
      <c r="A1901" s="18">
        <v>40690</v>
      </c>
      <c r="B1901">
        <v>1.3793800000000001</v>
      </c>
      <c r="C1901">
        <v>1.66438</v>
      </c>
    </row>
    <row r="1902" spans="1:3">
      <c r="A1902" s="18">
        <v>40693</v>
      </c>
      <c r="B1902">
        <v>1.38</v>
      </c>
      <c r="C1902">
        <v>1.66313</v>
      </c>
    </row>
    <row r="1903" spans="1:3">
      <c r="A1903" s="18">
        <v>40694</v>
      </c>
      <c r="B1903">
        <v>1.38188</v>
      </c>
      <c r="C1903">
        <v>1.6657500000000001</v>
      </c>
    </row>
    <row r="1904" spans="1:3">
      <c r="A1904" s="18">
        <v>40695</v>
      </c>
      <c r="B1904">
        <v>1.38188</v>
      </c>
      <c r="C1904">
        <v>1.6645000000000001</v>
      </c>
    </row>
    <row r="1905" spans="1:3">
      <c r="A1905" s="18">
        <v>40696</v>
      </c>
      <c r="B1905">
        <v>1.38313</v>
      </c>
      <c r="C1905">
        <v>1.6668799999999999</v>
      </c>
    </row>
    <row r="1906" spans="1:3">
      <c r="A1906" s="18">
        <v>40697</v>
      </c>
      <c r="B1906">
        <v>1.38313</v>
      </c>
      <c r="C1906">
        <v>1.66825</v>
      </c>
    </row>
    <row r="1907" spans="1:3">
      <c r="A1907" s="18">
        <v>40700</v>
      </c>
      <c r="B1907">
        <v>1.38313</v>
      </c>
      <c r="C1907">
        <v>1.6701299999999999</v>
      </c>
    </row>
    <row r="1908" spans="1:3">
      <c r="A1908" s="18">
        <v>40701</v>
      </c>
      <c r="B1908">
        <v>1.39</v>
      </c>
      <c r="C1908">
        <v>1.6745000000000001</v>
      </c>
    </row>
    <row r="1909" spans="1:3">
      <c r="A1909" s="18">
        <v>40702</v>
      </c>
      <c r="B1909">
        <v>1.40063</v>
      </c>
      <c r="C1909">
        <v>1.6845000000000001</v>
      </c>
    </row>
    <row r="1910" spans="1:3">
      <c r="A1910" s="18">
        <v>40703</v>
      </c>
      <c r="B1910">
        <v>1.4068799999999999</v>
      </c>
      <c r="C1910">
        <v>1.6888799999999999</v>
      </c>
    </row>
    <row r="1911" spans="1:3">
      <c r="A1911" s="18">
        <v>40704</v>
      </c>
      <c r="B1911">
        <v>1.41313</v>
      </c>
      <c r="C1911">
        <v>1.6895</v>
      </c>
    </row>
    <row r="1912" spans="1:3">
      <c r="A1912" s="18">
        <v>40707</v>
      </c>
      <c r="B1912">
        <v>1.4181299999999999</v>
      </c>
      <c r="C1912">
        <v>1.69075</v>
      </c>
    </row>
    <row r="1913" spans="1:3">
      <c r="A1913" s="18">
        <v>40708</v>
      </c>
      <c r="B1913">
        <v>1.42188</v>
      </c>
      <c r="C1913">
        <v>1.6919999999999999</v>
      </c>
    </row>
    <row r="1914" spans="1:3">
      <c r="A1914" s="18">
        <v>40709</v>
      </c>
      <c r="B1914">
        <v>1.42875</v>
      </c>
      <c r="C1914">
        <v>1.7001299999999999</v>
      </c>
    </row>
    <row r="1915" spans="1:3">
      <c r="A1915" s="18">
        <v>40710</v>
      </c>
      <c r="B1915">
        <v>1.4375</v>
      </c>
      <c r="C1915">
        <v>1.70438</v>
      </c>
    </row>
    <row r="1916" spans="1:3">
      <c r="A1916" s="18">
        <v>40711</v>
      </c>
      <c r="B1916">
        <v>1.45</v>
      </c>
      <c r="C1916">
        <v>1.71513</v>
      </c>
    </row>
    <row r="1917" spans="1:3">
      <c r="A1917" s="18">
        <v>40714</v>
      </c>
      <c r="B1917">
        <v>1.4593799999999999</v>
      </c>
      <c r="C1917">
        <v>1.7201299999999999</v>
      </c>
    </row>
    <row r="1918" spans="1:3">
      <c r="A1918" s="18">
        <v>40715</v>
      </c>
      <c r="B1918">
        <v>1.46563</v>
      </c>
      <c r="C1918">
        <v>1.7238800000000001</v>
      </c>
    </row>
    <row r="1919" spans="1:3">
      <c r="A1919" s="18">
        <v>40716</v>
      </c>
      <c r="B1919">
        <v>1.4681299999999999</v>
      </c>
      <c r="C1919">
        <v>1.72688</v>
      </c>
    </row>
    <row r="1920" spans="1:3">
      <c r="A1920" s="18">
        <v>40717</v>
      </c>
      <c r="B1920">
        <v>1.4693799999999999</v>
      </c>
      <c r="C1920">
        <v>1.7293799999999999</v>
      </c>
    </row>
    <row r="1921" spans="1:3">
      <c r="A1921" s="18">
        <v>40718</v>
      </c>
      <c r="B1921">
        <v>1.4718800000000001</v>
      </c>
      <c r="C1921">
        <v>1.7324999999999999</v>
      </c>
    </row>
    <row r="1922" spans="1:3">
      <c r="A1922" s="18">
        <v>40721</v>
      </c>
      <c r="B1922">
        <v>1.4675</v>
      </c>
      <c r="C1922">
        <v>1.73</v>
      </c>
    </row>
    <row r="1923" spans="1:3">
      <c r="A1923" s="18">
        <v>40722</v>
      </c>
      <c r="B1923">
        <v>1.4724999999999999</v>
      </c>
      <c r="C1923">
        <v>1.7370000000000001</v>
      </c>
    </row>
    <row r="1924" spans="1:3">
      <c r="A1924" s="18">
        <v>40723</v>
      </c>
      <c r="B1924">
        <v>1.4793799999999999</v>
      </c>
      <c r="C1924">
        <v>1.7451300000000001</v>
      </c>
    </row>
    <row r="1925" spans="1:3">
      <c r="A1925" s="18">
        <v>40724</v>
      </c>
      <c r="B1925">
        <v>1.4906299999999999</v>
      </c>
      <c r="C1925">
        <v>1.75813</v>
      </c>
    </row>
    <row r="1926" spans="1:3">
      <c r="A1926" s="18">
        <v>40725</v>
      </c>
      <c r="B1926">
        <v>1.49813</v>
      </c>
      <c r="C1926">
        <v>1.7645</v>
      </c>
    </row>
    <row r="1927" spans="1:3">
      <c r="A1927" s="18">
        <v>40728</v>
      </c>
      <c r="B1927">
        <v>1.5062500000000001</v>
      </c>
      <c r="C1927">
        <v>1.7675000000000001</v>
      </c>
    </row>
    <row r="1928" spans="1:3">
      <c r="A1928" s="18">
        <v>40729</v>
      </c>
      <c r="B1928">
        <v>1.5143800000000001</v>
      </c>
      <c r="C1928">
        <v>1.77688</v>
      </c>
    </row>
    <row r="1929" spans="1:3">
      <c r="A1929" s="18">
        <v>40730</v>
      </c>
      <c r="B1929">
        <v>1.51688</v>
      </c>
      <c r="C1929">
        <v>1.77813</v>
      </c>
    </row>
    <row r="1930" spans="1:3">
      <c r="A1930" s="18">
        <v>40731</v>
      </c>
      <c r="B1930">
        <v>1.5262500000000001</v>
      </c>
      <c r="C1930">
        <v>1.7856300000000001</v>
      </c>
    </row>
    <row r="1931" spans="1:3">
      <c r="A1931" s="18">
        <v>40732</v>
      </c>
      <c r="B1931">
        <v>1.5325</v>
      </c>
      <c r="C1931">
        <v>1.78938</v>
      </c>
    </row>
    <row r="1932" spans="1:3">
      <c r="A1932" s="18">
        <v>40735</v>
      </c>
      <c r="B1932">
        <v>1.5456300000000001</v>
      </c>
      <c r="C1932">
        <v>1.7918799999999999</v>
      </c>
    </row>
    <row r="1933" spans="1:3">
      <c r="A1933" s="18">
        <v>40736</v>
      </c>
      <c r="B1933">
        <v>1.54375</v>
      </c>
      <c r="C1933">
        <v>1.79</v>
      </c>
    </row>
    <row r="1934" spans="1:3">
      <c r="A1934" s="18">
        <v>40737</v>
      </c>
      <c r="B1934">
        <v>1.54938</v>
      </c>
      <c r="C1934">
        <v>1.7918799999999999</v>
      </c>
    </row>
    <row r="1935" spans="1:3">
      <c r="A1935" s="18">
        <v>40738</v>
      </c>
      <c r="B1935">
        <v>1.55125</v>
      </c>
      <c r="C1935">
        <v>1.7918799999999999</v>
      </c>
    </row>
    <row r="1936" spans="1:3">
      <c r="A1936" s="18">
        <v>40739</v>
      </c>
      <c r="B1936">
        <v>1.5525</v>
      </c>
      <c r="C1936">
        <v>1.7918799999999999</v>
      </c>
    </row>
    <row r="1937" spans="1:3">
      <c r="A1937" s="18">
        <v>40742</v>
      </c>
      <c r="B1937">
        <v>1.55375</v>
      </c>
      <c r="C1937">
        <v>1.7906299999999999</v>
      </c>
    </row>
    <row r="1938" spans="1:3">
      <c r="A1938" s="18">
        <v>40743</v>
      </c>
      <c r="B1938">
        <v>1.55375</v>
      </c>
      <c r="C1938">
        <v>1.7906299999999999</v>
      </c>
    </row>
    <row r="1939" spans="1:3">
      <c r="A1939" s="18">
        <v>40744</v>
      </c>
      <c r="B1939">
        <v>1.54813</v>
      </c>
      <c r="C1939">
        <v>1.78938</v>
      </c>
    </row>
    <row r="1940" spans="1:3">
      <c r="A1940" s="18">
        <v>40745</v>
      </c>
      <c r="B1940">
        <v>1.55063</v>
      </c>
      <c r="C1940">
        <v>1.7918799999999999</v>
      </c>
    </row>
    <row r="1941" spans="1:3">
      <c r="A1941" s="18">
        <v>40746</v>
      </c>
      <c r="B1941">
        <v>1.5556300000000001</v>
      </c>
      <c r="C1941">
        <v>1.7975000000000001</v>
      </c>
    </row>
    <row r="1942" spans="1:3">
      <c r="A1942" s="18">
        <v>40749</v>
      </c>
      <c r="B1942">
        <v>1.55813</v>
      </c>
      <c r="C1942">
        <v>1.8</v>
      </c>
    </row>
    <row r="1943" spans="1:3">
      <c r="A1943" s="18">
        <v>40750</v>
      </c>
      <c r="B1943">
        <v>1.56</v>
      </c>
      <c r="C1943">
        <v>1.80375</v>
      </c>
    </row>
    <row r="1944" spans="1:3">
      <c r="A1944" s="18">
        <v>40751</v>
      </c>
      <c r="B1944">
        <v>1.55938</v>
      </c>
      <c r="C1944">
        <v>1.8049999999999999</v>
      </c>
    </row>
    <row r="1945" spans="1:3">
      <c r="A1945" s="18">
        <v>40752</v>
      </c>
      <c r="B1945">
        <v>1.55688</v>
      </c>
      <c r="C1945">
        <v>1.80263</v>
      </c>
    </row>
    <row r="1946" spans="1:3">
      <c r="A1946" s="18">
        <v>40753</v>
      </c>
      <c r="B1946">
        <v>1.55688</v>
      </c>
      <c r="C1946">
        <v>1.80138</v>
      </c>
    </row>
    <row r="1947" spans="1:3">
      <c r="A1947" s="18">
        <v>40756</v>
      </c>
      <c r="B1947">
        <v>1.5575000000000001</v>
      </c>
      <c r="C1947">
        <v>1.80263</v>
      </c>
    </row>
    <row r="1948" spans="1:3">
      <c r="A1948" s="18">
        <v>40757</v>
      </c>
      <c r="B1948">
        <v>1.5556300000000001</v>
      </c>
      <c r="C1948">
        <v>1.79888</v>
      </c>
    </row>
    <row r="1949" spans="1:3">
      <c r="A1949" s="18">
        <v>40758</v>
      </c>
      <c r="B1949">
        <v>1.5543800000000001</v>
      </c>
      <c r="C1949">
        <v>1.7926299999999999</v>
      </c>
    </row>
    <row r="1950" spans="1:3">
      <c r="A1950" s="18">
        <v>40759</v>
      </c>
      <c r="B1950">
        <v>1.5531299999999999</v>
      </c>
      <c r="C1950">
        <v>1.7926299999999999</v>
      </c>
    </row>
    <row r="1951" spans="1:3">
      <c r="A1951" s="18">
        <v>40760</v>
      </c>
      <c r="B1951">
        <v>1.5218799999999999</v>
      </c>
      <c r="C1951">
        <v>1.74888</v>
      </c>
    </row>
    <row r="1952" spans="1:3">
      <c r="A1952" s="18">
        <v>40763</v>
      </c>
      <c r="B1952">
        <v>1.51813</v>
      </c>
      <c r="C1952">
        <v>1.7450000000000001</v>
      </c>
    </row>
    <row r="1953" spans="1:3">
      <c r="A1953" s="18">
        <v>40764</v>
      </c>
      <c r="B1953">
        <v>1.5118799999999999</v>
      </c>
      <c r="C1953">
        <v>1.7331300000000001</v>
      </c>
    </row>
    <row r="1954" spans="1:3">
      <c r="A1954" s="18">
        <v>40765</v>
      </c>
      <c r="B1954">
        <v>1.5018800000000001</v>
      </c>
      <c r="C1954">
        <v>1.7251300000000001</v>
      </c>
    </row>
    <row r="1955" spans="1:3">
      <c r="A1955" s="18">
        <v>40766</v>
      </c>
      <c r="B1955">
        <v>1.4893799999999999</v>
      </c>
      <c r="C1955">
        <v>1.7101299999999999</v>
      </c>
    </row>
    <row r="1956" spans="1:3">
      <c r="A1956" s="18">
        <v>40767</v>
      </c>
      <c r="B1956">
        <v>1.48875</v>
      </c>
      <c r="C1956">
        <v>1.70825</v>
      </c>
    </row>
    <row r="1957" spans="1:3">
      <c r="A1957" s="18">
        <v>40770</v>
      </c>
      <c r="B1957">
        <v>1.4893799999999999</v>
      </c>
      <c r="C1957">
        <v>1.71075</v>
      </c>
    </row>
    <row r="1958" spans="1:3">
      <c r="A1958" s="18">
        <v>40771</v>
      </c>
      <c r="B1958">
        <v>1.4875</v>
      </c>
      <c r="C1958">
        <v>1.71075</v>
      </c>
    </row>
    <row r="1959" spans="1:3">
      <c r="A1959" s="18">
        <v>40772</v>
      </c>
      <c r="B1959">
        <v>1.4850000000000001</v>
      </c>
      <c r="C1959">
        <v>1.71075</v>
      </c>
    </row>
    <row r="1960" spans="1:3">
      <c r="A1960" s="18">
        <v>40773</v>
      </c>
      <c r="B1960">
        <v>1.4837499999999999</v>
      </c>
      <c r="C1960">
        <v>1.7095</v>
      </c>
    </row>
    <row r="1961" spans="1:3">
      <c r="A1961" s="18">
        <v>40774</v>
      </c>
      <c r="B1961">
        <v>1.4781299999999999</v>
      </c>
      <c r="C1961">
        <v>1.7057500000000001</v>
      </c>
    </row>
    <row r="1962" spans="1:3">
      <c r="A1962" s="18">
        <v>40777</v>
      </c>
      <c r="B1962">
        <v>1.4781299999999999</v>
      </c>
      <c r="C1962">
        <v>1.7044999999999999</v>
      </c>
    </row>
    <row r="1963" spans="1:3">
      <c r="A1963" s="18">
        <v>40778</v>
      </c>
      <c r="B1963">
        <v>1.48</v>
      </c>
      <c r="C1963">
        <v>1.7057500000000001</v>
      </c>
    </row>
    <row r="1964" spans="1:3">
      <c r="A1964" s="18">
        <v>40779</v>
      </c>
      <c r="B1964">
        <v>1.48</v>
      </c>
      <c r="C1964">
        <v>1.7057500000000001</v>
      </c>
    </row>
    <row r="1965" spans="1:3">
      <c r="A1965" s="18">
        <v>40780</v>
      </c>
      <c r="B1965">
        <v>1.48</v>
      </c>
      <c r="C1965">
        <v>1.7070000000000001</v>
      </c>
    </row>
    <row r="1966" spans="1:3">
      <c r="A1966" s="18">
        <v>40781</v>
      </c>
      <c r="B1966">
        <v>1.48125</v>
      </c>
      <c r="C1966">
        <v>1.7057500000000001</v>
      </c>
    </row>
    <row r="1967" spans="1:3">
      <c r="A1967" s="18">
        <v>40784</v>
      </c>
      <c r="B1967">
        <v>1.4824999999999999</v>
      </c>
      <c r="C1967">
        <v>1.7057500000000001</v>
      </c>
    </row>
    <row r="1968" spans="1:3">
      <c r="A1968" s="18">
        <v>40785</v>
      </c>
      <c r="B1968">
        <v>1.4824999999999999</v>
      </c>
      <c r="C1968">
        <v>1.7070000000000001</v>
      </c>
    </row>
    <row r="1969" spans="1:3">
      <c r="A1969" s="18">
        <v>40786</v>
      </c>
      <c r="B1969">
        <v>1.4837499999999999</v>
      </c>
      <c r="C1969">
        <v>1.70825</v>
      </c>
    </row>
    <row r="1970" spans="1:3">
      <c r="A1970" s="18">
        <v>40787</v>
      </c>
      <c r="B1970">
        <v>1.4837499999999999</v>
      </c>
      <c r="C1970">
        <v>1.70825</v>
      </c>
    </row>
    <row r="1971" spans="1:3">
      <c r="A1971" s="18">
        <v>40788</v>
      </c>
      <c r="B1971">
        <v>1.4824999999999999</v>
      </c>
      <c r="C1971">
        <v>1.7070000000000001</v>
      </c>
    </row>
    <row r="1972" spans="1:3">
      <c r="A1972" s="18">
        <v>40791</v>
      </c>
      <c r="B1972">
        <v>1.4781299999999999</v>
      </c>
      <c r="C1972">
        <v>1.702</v>
      </c>
    </row>
    <row r="1973" spans="1:3">
      <c r="A1973" s="18">
        <v>40792</v>
      </c>
      <c r="B1973">
        <v>1.4750000000000001</v>
      </c>
      <c r="C1973">
        <v>1.6975</v>
      </c>
    </row>
    <row r="1974" spans="1:3">
      <c r="A1974" s="18">
        <v>40793</v>
      </c>
      <c r="B1974">
        <v>1.4781299999999999</v>
      </c>
      <c r="C1974">
        <v>1.6981299999999999</v>
      </c>
    </row>
    <row r="1975" spans="1:3">
      <c r="A1975" s="18">
        <v>40794</v>
      </c>
      <c r="B1975">
        <v>1.4793799999999999</v>
      </c>
      <c r="C1975">
        <v>1.69625</v>
      </c>
    </row>
    <row r="1976" spans="1:3">
      <c r="A1976" s="18">
        <v>40795</v>
      </c>
      <c r="B1976">
        <v>1.4775</v>
      </c>
      <c r="C1976">
        <v>1.6893800000000001</v>
      </c>
    </row>
    <row r="1977" spans="1:3">
      <c r="A1977" s="18">
        <v>40798</v>
      </c>
      <c r="B1977">
        <v>1.4793799999999999</v>
      </c>
      <c r="C1977">
        <v>1.6893800000000001</v>
      </c>
    </row>
    <row r="1978" spans="1:3">
      <c r="A1978" s="18">
        <v>40799</v>
      </c>
      <c r="B1978">
        <v>1.4781299999999999</v>
      </c>
      <c r="C1978">
        <v>1.6881299999999999</v>
      </c>
    </row>
    <row r="1979" spans="1:3">
      <c r="A1979" s="18">
        <v>40800</v>
      </c>
      <c r="B1979">
        <v>1.47875</v>
      </c>
      <c r="C1979">
        <v>1.6893800000000001</v>
      </c>
    </row>
    <row r="1980" spans="1:3">
      <c r="A1980" s="18">
        <v>40801</v>
      </c>
      <c r="B1980">
        <v>1.4793799999999999</v>
      </c>
      <c r="C1980">
        <v>1.6937500000000001</v>
      </c>
    </row>
    <row r="1981" spans="1:3">
      <c r="A1981" s="18">
        <v>40802</v>
      </c>
      <c r="B1981">
        <v>1.4837499999999999</v>
      </c>
      <c r="C1981">
        <v>1.6975</v>
      </c>
    </row>
    <row r="1982" spans="1:3">
      <c r="A1982" s="18">
        <v>40805</v>
      </c>
      <c r="B1982">
        <v>1.4837499999999999</v>
      </c>
      <c r="C1982">
        <v>1.6968799999999999</v>
      </c>
    </row>
    <row r="1983" spans="1:3">
      <c r="A1983" s="18">
        <v>40806</v>
      </c>
      <c r="B1983">
        <v>1.48563</v>
      </c>
      <c r="C1983">
        <v>1.69563</v>
      </c>
    </row>
    <row r="1984" spans="1:3">
      <c r="A1984" s="18">
        <v>40807</v>
      </c>
      <c r="B1984">
        <v>1.48688</v>
      </c>
      <c r="C1984">
        <v>1.6993799999999999</v>
      </c>
    </row>
    <row r="1985" spans="1:3">
      <c r="A1985" s="18">
        <v>40808</v>
      </c>
      <c r="B1985">
        <v>1.48688</v>
      </c>
      <c r="C1985">
        <v>1.69875</v>
      </c>
    </row>
    <row r="1986" spans="1:3">
      <c r="A1986" s="18">
        <v>40809</v>
      </c>
      <c r="B1986">
        <v>1.4862500000000001</v>
      </c>
      <c r="C1986">
        <v>1.6975</v>
      </c>
    </row>
    <row r="1987" spans="1:3">
      <c r="A1987" s="18">
        <v>40812</v>
      </c>
      <c r="B1987">
        <v>1.4862500000000001</v>
      </c>
      <c r="C1987">
        <v>1.6975</v>
      </c>
    </row>
    <row r="1988" spans="1:3">
      <c r="A1988" s="18">
        <v>40813</v>
      </c>
      <c r="B1988">
        <v>1.4862500000000001</v>
      </c>
      <c r="C1988">
        <v>1.6975</v>
      </c>
    </row>
    <row r="1989" spans="1:3">
      <c r="A1989" s="18">
        <v>40814</v>
      </c>
      <c r="B1989">
        <v>1.49</v>
      </c>
      <c r="C1989">
        <v>1.7012499999999999</v>
      </c>
    </row>
    <row r="1990" spans="1:3">
      <c r="A1990" s="18">
        <v>40815</v>
      </c>
      <c r="B1990">
        <v>1.49438</v>
      </c>
      <c r="C1990">
        <v>1.7038800000000001</v>
      </c>
    </row>
    <row r="1991" spans="1:3">
      <c r="A1991" s="18">
        <v>40816</v>
      </c>
      <c r="B1991">
        <v>1.4950000000000001</v>
      </c>
      <c r="C1991">
        <v>1.7057500000000001</v>
      </c>
    </row>
    <row r="1992" spans="1:3">
      <c r="A1992" s="18">
        <v>40819</v>
      </c>
      <c r="B1992">
        <v>1.4975000000000001</v>
      </c>
      <c r="C1992">
        <v>1.7057500000000001</v>
      </c>
    </row>
    <row r="1993" spans="1:3">
      <c r="A1993" s="18">
        <v>40820</v>
      </c>
      <c r="B1993">
        <v>1.4975000000000001</v>
      </c>
      <c r="C1993">
        <v>1.7057500000000001</v>
      </c>
    </row>
    <row r="1994" spans="1:3">
      <c r="A1994" s="18">
        <v>40821</v>
      </c>
      <c r="B1994">
        <v>1.4975000000000001</v>
      </c>
      <c r="C1994">
        <v>1.7057500000000001</v>
      </c>
    </row>
    <row r="1995" spans="1:3">
      <c r="A1995" s="18">
        <v>40822</v>
      </c>
      <c r="B1995">
        <v>1.49563</v>
      </c>
      <c r="C1995">
        <v>1.70513</v>
      </c>
    </row>
    <row r="1996" spans="1:3">
      <c r="A1996" s="18">
        <v>40823</v>
      </c>
      <c r="B1996">
        <v>1.5037499999999999</v>
      </c>
      <c r="C1996">
        <v>1.7132499999999999</v>
      </c>
    </row>
    <row r="1997" spans="1:3">
      <c r="A1997" s="18">
        <v>40826</v>
      </c>
      <c r="B1997">
        <v>1.5043800000000001</v>
      </c>
      <c r="C1997">
        <v>1.7138800000000001</v>
      </c>
    </row>
    <row r="1998" spans="1:3">
      <c r="A1998" s="18">
        <v>40827</v>
      </c>
      <c r="B1998">
        <v>1.5043800000000001</v>
      </c>
      <c r="C1998">
        <v>1.7144999999999999</v>
      </c>
    </row>
    <row r="1999" spans="1:3">
      <c r="A1999" s="18">
        <v>40828</v>
      </c>
      <c r="B1999">
        <v>1.5043800000000001</v>
      </c>
      <c r="C1999">
        <v>1.7144999999999999</v>
      </c>
    </row>
    <row r="2000" spans="1:3">
      <c r="A2000" s="18">
        <v>40829</v>
      </c>
      <c r="B2000">
        <v>1.5043800000000001</v>
      </c>
      <c r="C2000">
        <v>1.7157500000000001</v>
      </c>
    </row>
    <row r="2001" spans="1:3">
      <c r="A2001" s="18">
        <v>40830</v>
      </c>
      <c r="B2001">
        <v>1.5049999999999999</v>
      </c>
      <c r="C2001">
        <v>1.7157500000000001</v>
      </c>
    </row>
    <row r="2002" spans="1:3">
      <c r="A2002" s="18">
        <v>40833</v>
      </c>
      <c r="B2002">
        <v>1.5075000000000001</v>
      </c>
      <c r="C2002">
        <v>1.71888</v>
      </c>
    </row>
    <row r="2003" spans="1:3">
      <c r="A2003" s="18">
        <v>40834</v>
      </c>
      <c r="B2003">
        <v>1.5075000000000001</v>
      </c>
      <c r="C2003">
        <v>1.71888</v>
      </c>
    </row>
    <row r="2004" spans="1:3">
      <c r="A2004" s="18">
        <v>40835</v>
      </c>
      <c r="B2004">
        <v>1.5125</v>
      </c>
      <c r="C2004">
        <v>1.72075</v>
      </c>
    </row>
    <row r="2005" spans="1:3">
      <c r="A2005" s="18">
        <v>40836</v>
      </c>
      <c r="B2005">
        <v>1.5143800000000001</v>
      </c>
      <c r="C2005">
        <v>1.7237499999999999</v>
      </c>
    </row>
    <row r="2006" spans="1:3">
      <c r="A2006" s="18">
        <v>40837</v>
      </c>
      <c r="B2006">
        <v>1.51813</v>
      </c>
      <c r="C2006">
        <v>1.7262500000000001</v>
      </c>
    </row>
    <row r="2007" spans="1:3">
      <c r="A2007" s="18">
        <v>40840</v>
      </c>
      <c r="B2007">
        <v>1.51938</v>
      </c>
      <c r="C2007">
        <v>1.7262500000000001</v>
      </c>
    </row>
    <row r="2008" spans="1:3">
      <c r="A2008" s="18">
        <v>40841</v>
      </c>
      <c r="B2008">
        <v>1.5206299999999999</v>
      </c>
      <c r="C2008">
        <v>1.72688</v>
      </c>
    </row>
    <row r="2009" spans="1:3">
      <c r="A2009" s="18">
        <v>40842</v>
      </c>
      <c r="B2009">
        <v>1.5206299999999999</v>
      </c>
      <c r="C2009">
        <v>1.7281299999999999</v>
      </c>
    </row>
    <row r="2010" spans="1:3">
      <c r="A2010" s="18">
        <v>40843</v>
      </c>
      <c r="B2010">
        <v>1.5237499999999999</v>
      </c>
      <c r="C2010">
        <v>1.73125</v>
      </c>
    </row>
    <row r="2011" spans="1:3">
      <c r="A2011" s="18">
        <v>40844</v>
      </c>
      <c r="B2011">
        <v>1.52688</v>
      </c>
      <c r="C2011">
        <v>1.73688</v>
      </c>
    </row>
    <row r="2012" spans="1:3">
      <c r="A2012" s="18">
        <v>40847</v>
      </c>
      <c r="B2012">
        <v>1.52688</v>
      </c>
      <c r="C2012">
        <v>1.73688</v>
      </c>
    </row>
    <row r="2013" spans="1:3">
      <c r="A2013" s="18">
        <v>40848</v>
      </c>
      <c r="B2013">
        <v>1.52563</v>
      </c>
      <c r="C2013">
        <v>1.73438</v>
      </c>
    </row>
    <row r="2014" spans="1:3">
      <c r="A2014" s="18">
        <v>40849</v>
      </c>
      <c r="B2014">
        <v>1.5218799999999999</v>
      </c>
      <c r="C2014">
        <v>1.73</v>
      </c>
    </row>
    <row r="2015" spans="1:3">
      <c r="A2015" s="18">
        <v>40850</v>
      </c>
      <c r="B2015">
        <v>1.51938</v>
      </c>
      <c r="C2015">
        <v>1.7293799999999999</v>
      </c>
    </row>
    <row r="2016" spans="1:3">
      <c r="A2016" s="18">
        <v>40851</v>
      </c>
      <c r="B2016">
        <v>1.4412499999999999</v>
      </c>
      <c r="C2016">
        <v>1.6587499999999999</v>
      </c>
    </row>
    <row r="2017" spans="1:3">
      <c r="A2017" s="18">
        <v>40854</v>
      </c>
      <c r="B2017">
        <v>1.43188</v>
      </c>
      <c r="C2017">
        <v>1.65313</v>
      </c>
    </row>
    <row r="2018" spans="1:3">
      <c r="A2018" s="18">
        <v>40855</v>
      </c>
      <c r="B2018">
        <v>1.42875</v>
      </c>
      <c r="C2018">
        <v>1.6512500000000001</v>
      </c>
    </row>
    <row r="2019" spans="1:3">
      <c r="A2019" s="18">
        <v>40856</v>
      </c>
      <c r="B2019">
        <v>1.42625</v>
      </c>
      <c r="C2019">
        <v>1.6487499999999999</v>
      </c>
    </row>
    <row r="2020" spans="1:3">
      <c r="A2020" s="18">
        <v>40857</v>
      </c>
      <c r="B2020">
        <v>1.4175</v>
      </c>
      <c r="C2020">
        <v>1.64625</v>
      </c>
    </row>
    <row r="2021" spans="1:3">
      <c r="A2021" s="18">
        <v>40858</v>
      </c>
      <c r="B2021">
        <v>1.4175</v>
      </c>
      <c r="C2021">
        <v>1.64625</v>
      </c>
    </row>
    <row r="2022" spans="1:3">
      <c r="A2022" s="18">
        <v>40861</v>
      </c>
      <c r="B2022">
        <v>1.41438</v>
      </c>
      <c r="C2022">
        <v>1.6456299999999999</v>
      </c>
    </row>
    <row r="2023" spans="1:3">
      <c r="A2023" s="18">
        <v>40862</v>
      </c>
      <c r="B2023">
        <v>1.4106300000000001</v>
      </c>
      <c r="C2023">
        <v>1.6456299999999999</v>
      </c>
    </row>
    <row r="2024" spans="1:3">
      <c r="A2024" s="18">
        <v>40863</v>
      </c>
      <c r="B2024">
        <v>1.4081300000000001</v>
      </c>
      <c r="C2024">
        <v>1.6456299999999999</v>
      </c>
    </row>
    <row r="2025" spans="1:3">
      <c r="A2025" s="18">
        <v>40864</v>
      </c>
      <c r="B2025">
        <v>1.41</v>
      </c>
      <c r="C2025">
        <v>1.6468799999999999</v>
      </c>
    </row>
    <row r="2026" spans="1:3">
      <c r="A2026" s="18">
        <v>40865</v>
      </c>
      <c r="B2026">
        <v>1.415</v>
      </c>
      <c r="C2026">
        <v>1.65063</v>
      </c>
    </row>
    <row r="2027" spans="1:3">
      <c r="A2027" s="18">
        <v>40868</v>
      </c>
      <c r="B2027">
        <v>1.41438</v>
      </c>
      <c r="C2027">
        <v>1.6512500000000001</v>
      </c>
    </row>
    <row r="2028" spans="1:3">
      <c r="A2028" s="18">
        <v>40869</v>
      </c>
      <c r="B2028">
        <v>1.41313</v>
      </c>
      <c r="C2028">
        <v>1.6525000000000001</v>
      </c>
    </row>
    <row r="2029" spans="1:3">
      <c r="A2029" s="18">
        <v>40870</v>
      </c>
      <c r="B2029">
        <v>1.41438</v>
      </c>
      <c r="C2029">
        <v>1.65438</v>
      </c>
    </row>
    <row r="2030" spans="1:3">
      <c r="A2030" s="18">
        <v>40871</v>
      </c>
      <c r="B2030">
        <v>1.41438</v>
      </c>
      <c r="C2030">
        <v>1.65625</v>
      </c>
    </row>
    <row r="2031" spans="1:3">
      <c r="A2031" s="18">
        <v>40872</v>
      </c>
      <c r="B2031">
        <v>1.41625</v>
      </c>
      <c r="C2031">
        <v>1.6587499999999999</v>
      </c>
    </row>
    <row r="2032" spans="1:3">
      <c r="A2032" s="18">
        <v>40875</v>
      </c>
      <c r="B2032">
        <v>1.4175</v>
      </c>
      <c r="C2032">
        <v>1.66</v>
      </c>
    </row>
    <row r="2033" spans="1:3">
      <c r="A2033" s="18">
        <v>40876</v>
      </c>
      <c r="B2033">
        <v>1.41438</v>
      </c>
      <c r="C2033">
        <v>1.6593800000000001</v>
      </c>
    </row>
    <row r="2034" spans="1:3">
      <c r="A2034" s="18">
        <v>40877</v>
      </c>
      <c r="B2034">
        <v>1.4068799999999999</v>
      </c>
      <c r="C2034">
        <v>1.6525000000000001</v>
      </c>
    </row>
    <row r="2035" spans="1:3">
      <c r="A2035" s="18">
        <v>40878</v>
      </c>
      <c r="B2035">
        <v>1.40063</v>
      </c>
      <c r="C2035">
        <v>1.6487499999999999</v>
      </c>
    </row>
    <row r="2036" spans="1:3">
      <c r="A2036" s="18">
        <v>40879</v>
      </c>
      <c r="B2036">
        <v>1.40188</v>
      </c>
      <c r="C2036">
        <v>1.6475</v>
      </c>
    </row>
    <row r="2037" spans="1:3">
      <c r="A2037" s="18">
        <v>40882</v>
      </c>
      <c r="B2037">
        <v>1.4</v>
      </c>
      <c r="C2037">
        <v>1.6464300000000001</v>
      </c>
    </row>
    <row r="2038" spans="1:3">
      <c r="A2038" s="18">
        <v>40883</v>
      </c>
      <c r="B2038">
        <v>1.4007099999999999</v>
      </c>
      <c r="C2038">
        <v>1.6492899999999999</v>
      </c>
    </row>
    <row r="2039" spans="1:3">
      <c r="A2039" s="18">
        <v>40884</v>
      </c>
      <c r="B2039">
        <v>1.3985700000000001</v>
      </c>
      <c r="C2039">
        <v>1.645</v>
      </c>
    </row>
    <row r="2040" spans="1:3">
      <c r="A2040" s="18">
        <v>40885</v>
      </c>
      <c r="B2040">
        <v>1.3978600000000001</v>
      </c>
      <c r="C2040">
        <v>1.64286</v>
      </c>
    </row>
    <row r="2041" spans="1:3">
      <c r="A2041" s="18">
        <v>40886</v>
      </c>
      <c r="B2041">
        <v>1.365</v>
      </c>
      <c r="C2041">
        <v>1.6185700000000001</v>
      </c>
    </row>
    <row r="2042" spans="1:3">
      <c r="A2042" s="18">
        <v>40889</v>
      </c>
      <c r="B2042">
        <v>1.3592900000000001</v>
      </c>
      <c r="C2042">
        <v>1.61429</v>
      </c>
    </row>
    <row r="2043" spans="1:3">
      <c r="A2043" s="18">
        <v>40890</v>
      </c>
      <c r="B2043">
        <v>1.35643</v>
      </c>
      <c r="C2043">
        <v>1.6135699999999999</v>
      </c>
    </row>
    <row r="2044" spans="1:3">
      <c r="A2044" s="18">
        <v>40891</v>
      </c>
      <c r="B2044">
        <v>1.3492900000000001</v>
      </c>
      <c r="C2044">
        <v>1.615</v>
      </c>
    </row>
    <row r="2045" spans="1:3">
      <c r="A2045" s="18">
        <v>40892</v>
      </c>
      <c r="B2045">
        <v>1.3492900000000001</v>
      </c>
      <c r="C2045">
        <v>1.6135699999999999</v>
      </c>
    </row>
    <row r="2046" spans="1:3">
      <c r="A2046" s="18">
        <v>40893</v>
      </c>
      <c r="B2046">
        <v>1.3492900000000001</v>
      </c>
      <c r="C2046">
        <v>1.6135699999999999</v>
      </c>
    </row>
    <row r="2047" spans="1:3">
      <c r="A2047" s="18">
        <v>40896</v>
      </c>
      <c r="B2047">
        <v>1.3478600000000001</v>
      </c>
      <c r="C2047">
        <v>1.6135699999999999</v>
      </c>
    </row>
    <row r="2048" spans="1:3">
      <c r="A2048" s="18">
        <v>40897</v>
      </c>
      <c r="B2048">
        <v>1.3478600000000001</v>
      </c>
      <c r="C2048">
        <v>1.6135699999999999</v>
      </c>
    </row>
    <row r="2049" spans="1:3">
      <c r="A2049" s="18">
        <v>40898</v>
      </c>
      <c r="B2049">
        <v>1.34571</v>
      </c>
      <c r="C2049">
        <v>1.6135699999999999</v>
      </c>
    </row>
    <row r="2050" spans="1:3">
      <c r="A2050" s="18">
        <v>40899</v>
      </c>
      <c r="B2050">
        <v>1.3392900000000001</v>
      </c>
      <c r="C2050">
        <v>1.6092900000000001</v>
      </c>
    </row>
    <row r="2051" spans="1:3">
      <c r="A2051" s="18">
        <v>40900</v>
      </c>
      <c r="B2051">
        <v>1.33429</v>
      </c>
      <c r="C2051">
        <v>1.6035699999999999</v>
      </c>
    </row>
    <row r="2052" spans="1:3">
      <c r="A2052" s="18">
        <v>40904</v>
      </c>
      <c r="B2052">
        <v>1.3328599999999999</v>
      </c>
      <c r="C2052">
        <v>1.5978600000000001</v>
      </c>
    </row>
    <row r="2053" spans="1:3">
      <c r="A2053" s="18">
        <v>40905</v>
      </c>
      <c r="B2053">
        <v>1.32429</v>
      </c>
      <c r="C2053">
        <v>1.58786</v>
      </c>
    </row>
    <row r="2054" spans="1:3">
      <c r="A2054" s="18">
        <v>40906</v>
      </c>
      <c r="B2054">
        <v>1.3042899999999999</v>
      </c>
      <c r="C2054">
        <v>1.571</v>
      </c>
    </row>
    <row r="2055" spans="1:3">
      <c r="A2055" s="18">
        <v>40907</v>
      </c>
      <c r="B2055">
        <v>1.2921400000000001</v>
      </c>
      <c r="C2055">
        <v>1.5649999999999999</v>
      </c>
    </row>
    <row r="2056" spans="1:3">
      <c r="A2056" s="18">
        <v>40910</v>
      </c>
      <c r="B2056">
        <v>1.2835700000000001</v>
      </c>
      <c r="C2056">
        <v>1.5557099999999999</v>
      </c>
    </row>
    <row r="2057" spans="1:3">
      <c r="A2057" s="18">
        <v>40911</v>
      </c>
      <c r="B2057">
        <v>1.26857</v>
      </c>
      <c r="C2057">
        <v>1.5472900000000001</v>
      </c>
    </row>
    <row r="2058" spans="1:3">
      <c r="A2058" s="18">
        <v>40912</v>
      </c>
      <c r="B2058">
        <v>1.2571399999999999</v>
      </c>
      <c r="C2058">
        <v>1.5321400000000001</v>
      </c>
    </row>
    <row r="2059" spans="1:3">
      <c r="A2059" s="18">
        <v>40913</v>
      </c>
      <c r="B2059">
        <v>1.24071</v>
      </c>
      <c r="C2059">
        <v>1.5168600000000001</v>
      </c>
    </row>
    <row r="2060" spans="1:3">
      <c r="A2060" s="18">
        <v>40914</v>
      </c>
      <c r="B2060">
        <v>1.2285699999999999</v>
      </c>
      <c r="C2060">
        <v>1.504</v>
      </c>
    </row>
    <row r="2061" spans="1:3">
      <c r="A2061" s="18">
        <v>40917</v>
      </c>
      <c r="B2061">
        <v>1.21729</v>
      </c>
      <c r="C2061">
        <v>1.49529</v>
      </c>
    </row>
    <row r="2062" spans="1:3">
      <c r="A2062" s="18">
        <v>40918</v>
      </c>
      <c r="B2062">
        <v>1.20929</v>
      </c>
      <c r="C2062">
        <v>1.49343</v>
      </c>
    </row>
    <row r="2063" spans="1:3">
      <c r="A2063" s="18">
        <v>40919</v>
      </c>
      <c r="B2063">
        <v>1.19929</v>
      </c>
      <c r="C2063">
        <v>1.48386</v>
      </c>
    </row>
    <row r="2064" spans="1:3">
      <c r="A2064" s="18">
        <v>40920</v>
      </c>
      <c r="B2064">
        <v>1.18286</v>
      </c>
      <c r="C2064">
        <v>1.47071</v>
      </c>
    </row>
    <row r="2065" spans="1:3">
      <c r="A2065" s="18">
        <v>40921</v>
      </c>
      <c r="B2065">
        <v>1.1702900000000001</v>
      </c>
      <c r="C2065">
        <v>1.4611400000000001</v>
      </c>
    </row>
    <row r="2066" spans="1:3">
      <c r="A2066" s="18">
        <v>40924</v>
      </c>
      <c r="B2066">
        <v>1.1578599999999999</v>
      </c>
      <c r="C2066">
        <v>1.45486</v>
      </c>
    </row>
    <row r="2067" spans="1:3">
      <c r="A2067" s="18">
        <v>40925</v>
      </c>
      <c r="B2067">
        <v>1.1507099999999999</v>
      </c>
      <c r="C2067">
        <v>1.45014</v>
      </c>
    </row>
    <row r="2068" spans="1:3">
      <c r="A2068" s="18">
        <v>40926</v>
      </c>
      <c r="B2068">
        <v>1.14314</v>
      </c>
      <c r="C2068">
        <v>1.44486</v>
      </c>
    </row>
    <row r="2069" spans="1:3">
      <c r="A2069" s="18">
        <v>40927</v>
      </c>
      <c r="B2069">
        <v>1.1361399999999999</v>
      </c>
      <c r="C2069">
        <v>1.4339999999999999</v>
      </c>
    </row>
    <row r="2070" spans="1:3">
      <c r="A2070" s="18">
        <v>40928</v>
      </c>
      <c r="B2070">
        <v>1.12571</v>
      </c>
      <c r="C2070">
        <v>1.4264300000000001</v>
      </c>
    </row>
    <row r="2071" spans="1:3">
      <c r="A2071" s="18">
        <v>40931</v>
      </c>
      <c r="B2071">
        <v>1.1121399999999999</v>
      </c>
      <c r="C2071">
        <v>1.4202900000000001</v>
      </c>
    </row>
    <row r="2072" spans="1:3">
      <c r="A2072" s="18">
        <v>40932</v>
      </c>
      <c r="B2072">
        <v>1.0988599999999999</v>
      </c>
      <c r="C2072">
        <v>1.4087099999999999</v>
      </c>
    </row>
    <row r="2073" spans="1:3">
      <c r="A2073" s="18">
        <v>40933</v>
      </c>
      <c r="B2073">
        <v>1.08829</v>
      </c>
      <c r="C2073">
        <v>1.40429</v>
      </c>
    </row>
    <row r="2074" spans="1:3">
      <c r="A2074" s="18">
        <v>40934</v>
      </c>
      <c r="B2074">
        <v>1.0768599999999999</v>
      </c>
      <c r="C2074">
        <v>1.3964300000000001</v>
      </c>
    </row>
    <row r="2075" spans="1:3">
      <c r="A2075" s="18">
        <v>40935</v>
      </c>
      <c r="B2075">
        <v>1.07057</v>
      </c>
      <c r="C2075">
        <v>1.3872899999999999</v>
      </c>
    </row>
    <row r="2076" spans="1:3">
      <c r="A2076" s="18">
        <v>40938</v>
      </c>
      <c r="B2076">
        <v>1.06514</v>
      </c>
      <c r="C2076">
        <v>1.38286</v>
      </c>
    </row>
    <row r="2077" spans="1:3">
      <c r="A2077" s="18">
        <v>40939</v>
      </c>
      <c r="B2077">
        <v>1.0592900000000001</v>
      </c>
      <c r="C2077">
        <v>1.37643</v>
      </c>
    </row>
    <row r="2078" spans="1:3">
      <c r="A2078" s="18">
        <v>40940</v>
      </c>
      <c r="B2078">
        <v>1.0494300000000001</v>
      </c>
      <c r="C2078">
        <v>1.36643</v>
      </c>
    </row>
    <row r="2079" spans="1:3">
      <c r="A2079" s="18">
        <v>40941</v>
      </c>
      <c r="B2079">
        <v>1.0397099999999999</v>
      </c>
      <c r="C2079">
        <v>1.35714</v>
      </c>
    </row>
    <row r="2080" spans="1:3">
      <c r="A2080" s="18">
        <v>40942</v>
      </c>
      <c r="B2080">
        <v>1.0317099999999999</v>
      </c>
      <c r="C2080">
        <v>1.3514299999999999</v>
      </c>
    </row>
    <row r="2081" spans="1:3">
      <c r="A2081" s="18">
        <v>40945</v>
      </c>
      <c r="B2081">
        <v>1.02214</v>
      </c>
      <c r="C2081">
        <v>1.3421400000000001</v>
      </c>
    </row>
    <row r="2082" spans="1:3">
      <c r="A2082" s="18">
        <v>40946</v>
      </c>
      <c r="B2082">
        <v>1.01786</v>
      </c>
      <c r="C2082">
        <v>1.33857</v>
      </c>
    </row>
    <row r="2083" spans="1:3">
      <c r="A2083" s="18">
        <v>40947</v>
      </c>
      <c r="B2083">
        <v>1.0108600000000001</v>
      </c>
      <c r="C2083">
        <v>1.3314299999999999</v>
      </c>
    </row>
    <row r="2084" spans="1:3">
      <c r="A2084" s="18">
        <v>40948</v>
      </c>
      <c r="B2084">
        <v>0.99943000000000004</v>
      </c>
      <c r="C2084">
        <v>1.3235699999999999</v>
      </c>
    </row>
    <row r="2085" spans="1:3">
      <c r="A2085" s="18">
        <v>40949</v>
      </c>
      <c r="B2085">
        <v>0.99156999999999995</v>
      </c>
      <c r="C2085">
        <v>1.31786</v>
      </c>
    </row>
    <row r="2086" spans="1:3">
      <c r="A2086" s="18">
        <v>40952</v>
      </c>
      <c r="B2086">
        <v>0.98614000000000002</v>
      </c>
      <c r="C2086">
        <v>1.3114300000000001</v>
      </c>
    </row>
    <row r="2087" spans="1:3">
      <c r="A2087" s="18">
        <v>40953</v>
      </c>
      <c r="B2087">
        <v>0.98285999999999996</v>
      </c>
      <c r="C2087">
        <v>1.3081400000000001</v>
      </c>
    </row>
    <row r="2088" spans="1:3">
      <c r="A2088" s="18">
        <v>40954</v>
      </c>
      <c r="B2088">
        <v>0.97821000000000002</v>
      </c>
      <c r="C2088">
        <v>1.3028599999999999</v>
      </c>
    </row>
    <row r="2089" spans="1:3">
      <c r="A2089" s="18">
        <v>40955</v>
      </c>
      <c r="B2089">
        <v>0.96821000000000002</v>
      </c>
      <c r="C2089">
        <v>1.29643</v>
      </c>
    </row>
    <row r="2090" spans="1:3">
      <c r="A2090" s="18">
        <v>40956</v>
      </c>
      <c r="B2090">
        <v>0.96536</v>
      </c>
      <c r="C2090">
        <v>1.29071</v>
      </c>
    </row>
    <row r="2091" spans="1:3">
      <c r="A2091" s="18">
        <v>40959</v>
      </c>
      <c r="B2091">
        <v>0.95750000000000002</v>
      </c>
      <c r="C2091">
        <v>1.2857099999999999</v>
      </c>
    </row>
    <row r="2092" spans="1:3">
      <c r="A2092" s="18">
        <v>40960</v>
      </c>
      <c r="B2092">
        <v>0.95179000000000002</v>
      </c>
      <c r="C2092">
        <v>1.27786</v>
      </c>
    </row>
    <row r="2093" spans="1:3">
      <c r="A2093" s="18">
        <v>40961</v>
      </c>
      <c r="B2093">
        <v>0.94450000000000001</v>
      </c>
      <c r="C2093">
        <v>1.2728600000000001</v>
      </c>
    </row>
    <row r="2094" spans="1:3">
      <c r="A2094" s="18">
        <v>40962</v>
      </c>
      <c r="B2094">
        <v>0.93420999999999998</v>
      </c>
      <c r="C2094">
        <v>1.26786</v>
      </c>
    </row>
    <row r="2095" spans="1:3">
      <c r="A2095" s="18">
        <v>40963</v>
      </c>
      <c r="B2095">
        <v>0.92464000000000002</v>
      </c>
      <c r="C2095">
        <v>1.2614300000000001</v>
      </c>
    </row>
    <row r="2096" spans="1:3">
      <c r="A2096" s="18">
        <v>40966</v>
      </c>
      <c r="B2096">
        <v>0.91549999999999998</v>
      </c>
      <c r="C2096">
        <v>1.25214</v>
      </c>
    </row>
    <row r="2097" spans="1:3">
      <c r="A2097" s="18">
        <v>40967</v>
      </c>
      <c r="B2097">
        <v>0.90793000000000001</v>
      </c>
      <c r="C2097">
        <v>1.25</v>
      </c>
    </row>
    <row r="2098" spans="1:3">
      <c r="A2098" s="18">
        <v>40968</v>
      </c>
      <c r="B2098">
        <v>0.89585999999999999</v>
      </c>
      <c r="C2098">
        <v>1.23929</v>
      </c>
    </row>
    <row r="2099" spans="1:3">
      <c r="A2099" s="18">
        <v>40969</v>
      </c>
      <c r="B2099">
        <v>0.87892999999999999</v>
      </c>
      <c r="C2099">
        <v>1.2285699999999999</v>
      </c>
    </row>
    <row r="2100" spans="1:3">
      <c r="A2100" s="18">
        <v>40970</v>
      </c>
      <c r="B2100">
        <v>0.86114000000000002</v>
      </c>
      <c r="C2100">
        <v>1.21536</v>
      </c>
    </row>
    <row r="2101" spans="1:3">
      <c r="A2101" s="18">
        <v>40973</v>
      </c>
      <c r="B2101">
        <v>0.85143000000000002</v>
      </c>
      <c r="C2101">
        <v>1.20536</v>
      </c>
    </row>
    <row r="2102" spans="1:3">
      <c r="A2102" s="18">
        <v>40974</v>
      </c>
      <c r="B2102">
        <v>0.83843000000000001</v>
      </c>
      <c r="C2102">
        <v>1.18929</v>
      </c>
    </row>
    <row r="2103" spans="1:3">
      <c r="A2103" s="18">
        <v>40975</v>
      </c>
      <c r="B2103">
        <v>0.82399999999999995</v>
      </c>
      <c r="C2103">
        <v>1.18143</v>
      </c>
    </row>
    <row r="2104" spans="1:3">
      <c r="A2104" s="18">
        <v>40976</v>
      </c>
      <c r="B2104">
        <v>0.81428999999999996</v>
      </c>
      <c r="C2104">
        <v>1.17214</v>
      </c>
    </row>
    <row r="2105" spans="1:3">
      <c r="A2105" s="18">
        <v>40977</v>
      </c>
      <c r="B2105">
        <v>0.80328999999999995</v>
      </c>
      <c r="C2105">
        <v>1.1607099999999999</v>
      </c>
    </row>
    <row r="2106" spans="1:3">
      <c r="A2106" s="18">
        <v>40980</v>
      </c>
      <c r="B2106">
        <v>0.79329000000000005</v>
      </c>
      <c r="C2106">
        <v>1.1507099999999999</v>
      </c>
    </row>
    <row r="2107" spans="1:3">
      <c r="A2107" s="18">
        <v>40981</v>
      </c>
      <c r="B2107">
        <v>0.78400000000000003</v>
      </c>
      <c r="C2107">
        <v>1.1378600000000001</v>
      </c>
    </row>
    <row r="2108" spans="1:3">
      <c r="A2108" s="18">
        <v>40982</v>
      </c>
      <c r="B2108">
        <v>0.77314000000000005</v>
      </c>
      <c r="C2108">
        <v>1.1299999999999999</v>
      </c>
    </row>
    <row r="2109" spans="1:3">
      <c r="A2109" s="18">
        <v>40983</v>
      </c>
      <c r="B2109">
        <v>0.76285999999999998</v>
      </c>
      <c r="C2109">
        <v>1.1200000000000001</v>
      </c>
    </row>
    <row r="2110" spans="1:3">
      <c r="A2110" s="18">
        <v>40984</v>
      </c>
      <c r="B2110">
        <v>0.75285999999999997</v>
      </c>
      <c r="C2110">
        <v>1.1100000000000001</v>
      </c>
    </row>
    <row r="2111" spans="1:3">
      <c r="A2111" s="18">
        <v>40987</v>
      </c>
      <c r="B2111">
        <v>0.74285999999999996</v>
      </c>
      <c r="C2111">
        <v>1.0992900000000001</v>
      </c>
    </row>
    <row r="2112" spans="1:3">
      <c r="A2112" s="18">
        <v>40988</v>
      </c>
      <c r="B2112">
        <v>0.73214000000000001</v>
      </c>
      <c r="C2112">
        <v>1.0874999999999999</v>
      </c>
    </row>
    <row r="2113" spans="1:3">
      <c r="A2113" s="18">
        <v>40989</v>
      </c>
      <c r="B2113">
        <v>0.72357000000000005</v>
      </c>
      <c r="C2113">
        <v>1.0774999999999999</v>
      </c>
    </row>
    <row r="2114" spans="1:3">
      <c r="A2114" s="18">
        <v>40990</v>
      </c>
      <c r="B2114">
        <v>0.71828999999999998</v>
      </c>
      <c r="C2114">
        <v>1.0674999999999999</v>
      </c>
    </row>
    <row r="2115" spans="1:3">
      <c r="A2115" s="18">
        <v>40991</v>
      </c>
      <c r="B2115">
        <v>0.70986000000000005</v>
      </c>
      <c r="C2115">
        <v>1.05321</v>
      </c>
    </row>
    <row r="2116" spans="1:3">
      <c r="A2116" s="18">
        <v>40994</v>
      </c>
      <c r="B2116">
        <v>0.70128999999999997</v>
      </c>
      <c r="C2116">
        <v>1.0425</v>
      </c>
    </row>
    <row r="2117" spans="1:3">
      <c r="A2117" s="18">
        <v>40995</v>
      </c>
      <c r="B2117">
        <v>0.69513999999999998</v>
      </c>
      <c r="C2117">
        <v>1.0375000000000001</v>
      </c>
    </row>
    <row r="2118" spans="1:3">
      <c r="A2118" s="18">
        <v>40996</v>
      </c>
      <c r="B2118">
        <v>0.69157000000000002</v>
      </c>
      <c r="C2118">
        <v>1.0276400000000001</v>
      </c>
    </row>
    <row r="2119" spans="1:3">
      <c r="A2119" s="18">
        <v>40997</v>
      </c>
      <c r="B2119">
        <v>0.68813999999999997</v>
      </c>
      <c r="C2119">
        <v>1.02014</v>
      </c>
    </row>
    <row r="2120" spans="1:3">
      <c r="A2120" s="18">
        <v>40998</v>
      </c>
      <c r="B2120">
        <v>0.68086000000000002</v>
      </c>
      <c r="C2120">
        <v>1.01657</v>
      </c>
    </row>
    <row r="2121" spans="1:3">
      <c r="A2121" s="18">
        <v>41001</v>
      </c>
      <c r="B2121">
        <v>0.67528999999999995</v>
      </c>
      <c r="C2121">
        <v>1.01</v>
      </c>
    </row>
    <row r="2122" spans="1:3">
      <c r="A2122" s="18">
        <v>41002</v>
      </c>
      <c r="B2122">
        <v>0.67449999999999999</v>
      </c>
      <c r="C2122">
        <v>1.0083599999999999</v>
      </c>
    </row>
    <row r="2123" spans="1:3">
      <c r="A2123" s="18">
        <v>41003</v>
      </c>
      <c r="B2123">
        <v>0.67249999999999999</v>
      </c>
      <c r="C2123">
        <v>1.0055000000000001</v>
      </c>
    </row>
    <row r="2124" spans="1:3">
      <c r="A2124" s="18">
        <v>41004</v>
      </c>
      <c r="B2124">
        <v>0.67107000000000006</v>
      </c>
      <c r="C2124">
        <v>1.00264</v>
      </c>
    </row>
    <row r="2125" spans="1:3">
      <c r="A2125" s="18">
        <v>41009</v>
      </c>
      <c r="B2125">
        <v>0.66857</v>
      </c>
      <c r="C2125">
        <v>0.99870999999999999</v>
      </c>
    </row>
    <row r="2126" spans="1:3">
      <c r="A2126" s="18">
        <v>41010</v>
      </c>
      <c r="B2126">
        <v>0.66500000000000004</v>
      </c>
      <c r="C2126">
        <v>0.99585999999999997</v>
      </c>
    </row>
    <row r="2127" spans="1:3">
      <c r="A2127" s="18">
        <v>41011</v>
      </c>
      <c r="B2127">
        <v>0.66213999999999995</v>
      </c>
      <c r="C2127">
        <v>0.99085999999999996</v>
      </c>
    </row>
    <row r="2128" spans="1:3">
      <c r="A2128" s="18">
        <v>41012</v>
      </c>
      <c r="B2128">
        <v>0.65842999999999996</v>
      </c>
      <c r="C2128">
        <v>0.98656999999999995</v>
      </c>
    </row>
    <row r="2129" spans="1:3">
      <c r="A2129" s="18">
        <v>41015</v>
      </c>
      <c r="B2129">
        <v>0.65678999999999998</v>
      </c>
      <c r="C2129">
        <v>0.98450000000000004</v>
      </c>
    </row>
    <row r="2130" spans="1:3">
      <c r="A2130" s="18">
        <v>41016</v>
      </c>
      <c r="B2130">
        <v>0.65713999999999995</v>
      </c>
      <c r="C2130">
        <v>0.98485999999999996</v>
      </c>
    </row>
    <row r="2131" spans="1:3">
      <c r="A2131" s="18">
        <v>41017</v>
      </c>
      <c r="B2131">
        <v>0.65429000000000004</v>
      </c>
      <c r="C2131">
        <v>0.98299999999999998</v>
      </c>
    </row>
    <row r="2132" spans="1:3">
      <c r="A2132" s="18">
        <v>41018</v>
      </c>
      <c r="B2132">
        <v>0.65214000000000005</v>
      </c>
      <c r="C2132">
        <v>0.97985999999999995</v>
      </c>
    </row>
    <row r="2133" spans="1:3">
      <c r="A2133" s="18">
        <v>41019</v>
      </c>
      <c r="B2133">
        <v>0.65036000000000005</v>
      </c>
      <c r="C2133">
        <v>0.97836000000000001</v>
      </c>
    </row>
    <row r="2134" spans="1:3">
      <c r="A2134" s="18">
        <v>41022</v>
      </c>
      <c r="B2134">
        <v>0.65142999999999995</v>
      </c>
      <c r="C2134">
        <v>0.97799999999999998</v>
      </c>
    </row>
    <row r="2135" spans="1:3">
      <c r="A2135" s="18">
        <v>41023</v>
      </c>
      <c r="B2135">
        <v>0.65071000000000001</v>
      </c>
      <c r="C2135">
        <v>0.97285999999999995</v>
      </c>
    </row>
    <row r="2136" spans="1:3">
      <c r="A2136" s="18">
        <v>41024</v>
      </c>
      <c r="B2136">
        <v>0.64785999999999999</v>
      </c>
      <c r="C2136">
        <v>0.96914</v>
      </c>
    </row>
    <row r="2137" spans="1:3">
      <c r="A2137" s="18">
        <v>41025</v>
      </c>
      <c r="B2137">
        <v>0.64642999999999995</v>
      </c>
      <c r="C2137">
        <v>0.96270999999999995</v>
      </c>
    </row>
    <row r="2138" spans="1:3">
      <c r="A2138" s="18">
        <v>41026</v>
      </c>
      <c r="B2138">
        <v>0.64214000000000004</v>
      </c>
      <c r="C2138">
        <v>0.95628999999999997</v>
      </c>
    </row>
    <row r="2139" spans="1:3">
      <c r="A2139" s="18">
        <v>41029</v>
      </c>
      <c r="B2139">
        <v>0.63685999999999998</v>
      </c>
      <c r="C2139">
        <v>0.94886000000000004</v>
      </c>
    </row>
    <row r="2140" spans="1:3">
      <c r="A2140" s="18">
        <v>41030</v>
      </c>
      <c r="B2140">
        <v>0.63685999999999998</v>
      </c>
      <c r="C2140">
        <v>0.94742999999999999</v>
      </c>
    </row>
    <row r="2141" spans="1:3">
      <c r="A2141" s="18">
        <v>41031</v>
      </c>
      <c r="B2141">
        <v>0.62929000000000002</v>
      </c>
      <c r="C2141">
        <v>0.94128999999999996</v>
      </c>
    </row>
    <row r="2142" spans="1:3">
      <c r="A2142" s="18">
        <v>41032</v>
      </c>
      <c r="B2142">
        <v>0.62285999999999997</v>
      </c>
      <c r="C2142">
        <v>0.93728999999999996</v>
      </c>
    </row>
    <row r="2143" spans="1:3">
      <c r="A2143" s="18">
        <v>41033</v>
      </c>
      <c r="B2143">
        <v>0.62070999999999998</v>
      </c>
      <c r="C2143">
        <v>0.93757000000000001</v>
      </c>
    </row>
    <row r="2144" spans="1:3">
      <c r="A2144" s="18">
        <v>41036</v>
      </c>
      <c r="B2144">
        <v>0.61821000000000004</v>
      </c>
      <c r="C2144">
        <v>0.93286000000000002</v>
      </c>
    </row>
    <row r="2145" spans="1:3">
      <c r="A2145" s="18">
        <v>41037</v>
      </c>
      <c r="B2145">
        <v>0.61750000000000005</v>
      </c>
      <c r="C2145">
        <v>0.93228999999999995</v>
      </c>
    </row>
    <row r="2146" spans="1:3">
      <c r="A2146" s="18">
        <v>41038</v>
      </c>
      <c r="B2146">
        <v>0.61643000000000003</v>
      </c>
      <c r="C2146">
        <v>0.93093000000000004</v>
      </c>
    </row>
    <row r="2147" spans="1:3">
      <c r="A2147" s="18">
        <v>41039</v>
      </c>
      <c r="B2147">
        <v>0.61607000000000001</v>
      </c>
      <c r="C2147">
        <v>0.93242999999999998</v>
      </c>
    </row>
    <row r="2148" spans="1:3">
      <c r="A2148" s="18">
        <v>41040</v>
      </c>
      <c r="B2148">
        <v>0.61607000000000001</v>
      </c>
      <c r="C2148">
        <v>0.93213999999999997</v>
      </c>
    </row>
    <row r="2149" spans="1:3">
      <c r="A2149" s="18">
        <v>41043</v>
      </c>
      <c r="B2149">
        <v>0.61607000000000001</v>
      </c>
      <c r="C2149">
        <v>0.93257000000000001</v>
      </c>
    </row>
    <row r="2150" spans="1:3">
      <c r="A2150" s="18">
        <v>41044</v>
      </c>
      <c r="B2150">
        <v>0.61607000000000001</v>
      </c>
      <c r="C2150">
        <v>0.93086000000000002</v>
      </c>
    </row>
    <row r="2151" spans="1:3">
      <c r="A2151" s="18">
        <v>41045</v>
      </c>
      <c r="B2151">
        <v>0.61263999999999996</v>
      </c>
      <c r="C2151">
        <v>0.92757000000000001</v>
      </c>
    </row>
    <row r="2152" spans="1:3">
      <c r="A2152" s="18">
        <v>41046</v>
      </c>
      <c r="B2152">
        <v>0.61250000000000004</v>
      </c>
      <c r="C2152">
        <v>0.92757000000000001</v>
      </c>
    </row>
    <row r="2153" spans="1:3">
      <c r="A2153" s="18">
        <v>41047</v>
      </c>
      <c r="B2153">
        <v>0.61070999999999998</v>
      </c>
      <c r="C2153">
        <v>0.92513999999999996</v>
      </c>
    </row>
    <row r="2154" spans="1:3">
      <c r="A2154" s="18">
        <v>41050</v>
      </c>
      <c r="B2154">
        <v>0.61</v>
      </c>
      <c r="C2154">
        <v>0.92329000000000006</v>
      </c>
    </row>
    <row r="2155" spans="1:3">
      <c r="A2155" s="18">
        <v>41051</v>
      </c>
      <c r="B2155">
        <v>0.61</v>
      </c>
      <c r="C2155">
        <v>0.92271000000000003</v>
      </c>
    </row>
    <row r="2156" spans="1:3">
      <c r="A2156" s="18">
        <v>41052</v>
      </c>
      <c r="B2156">
        <v>0.61</v>
      </c>
      <c r="C2156">
        <v>0.92129000000000005</v>
      </c>
    </row>
    <row r="2157" spans="1:3">
      <c r="A2157" s="18">
        <v>41053</v>
      </c>
      <c r="B2157">
        <v>0.60436000000000001</v>
      </c>
      <c r="C2157">
        <v>0.91278999999999999</v>
      </c>
    </row>
    <row r="2158" spans="1:3">
      <c r="A2158" s="18">
        <v>41054</v>
      </c>
      <c r="B2158">
        <v>0.60163999999999995</v>
      </c>
      <c r="C2158">
        <v>0.90920999999999996</v>
      </c>
    </row>
    <row r="2159" spans="1:3">
      <c r="A2159" s="18">
        <v>41057</v>
      </c>
      <c r="B2159">
        <v>0.59892999999999996</v>
      </c>
      <c r="C2159">
        <v>0.90707000000000004</v>
      </c>
    </row>
    <row r="2160" spans="1:3">
      <c r="A2160" s="18">
        <v>41058</v>
      </c>
      <c r="B2160">
        <v>0.59892999999999996</v>
      </c>
      <c r="C2160">
        <v>0.90549999999999997</v>
      </c>
    </row>
    <row r="2161" spans="1:3">
      <c r="A2161" s="18">
        <v>41059</v>
      </c>
      <c r="B2161">
        <v>0.59650000000000003</v>
      </c>
      <c r="C2161">
        <v>0.90564</v>
      </c>
    </row>
    <row r="2162" spans="1:3">
      <c r="A2162" s="18">
        <v>41060</v>
      </c>
      <c r="B2162">
        <v>0.59463999999999995</v>
      </c>
      <c r="C2162">
        <v>0.90378999999999998</v>
      </c>
    </row>
    <row r="2163" spans="1:3">
      <c r="A2163" s="18">
        <v>41061</v>
      </c>
      <c r="B2163">
        <v>0.59050000000000002</v>
      </c>
      <c r="C2163">
        <v>0.90078999999999998</v>
      </c>
    </row>
    <row r="2164" spans="1:3">
      <c r="A2164" s="18">
        <v>41064</v>
      </c>
      <c r="B2164">
        <v>0.58714</v>
      </c>
      <c r="C2164">
        <v>0.90071000000000001</v>
      </c>
    </row>
    <row r="2165" spans="1:3">
      <c r="A2165" s="18">
        <v>41065</v>
      </c>
      <c r="B2165">
        <v>0.58657000000000004</v>
      </c>
      <c r="C2165">
        <v>0.89829000000000003</v>
      </c>
    </row>
    <row r="2166" spans="1:3">
      <c r="A2166" s="18">
        <v>41066</v>
      </c>
      <c r="B2166">
        <v>0.58470999999999995</v>
      </c>
      <c r="C2166">
        <v>0.89742999999999995</v>
      </c>
    </row>
    <row r="2167" spans="1:3">
      <c r="A2167" s="18">
        <v>41067</v>
      </c>
      <c r="B2167">
        <v>0.58350000000000002</v>
      </c>
      <c r="C2167">
        <v>0.89749999999999996</v>
      </c>
    </row>
    <row r="2168" spans="1:3">
      <c r="A2168" s="18">
        <v>41068</v>
      </c>
      <c r="B2168">
        <v>0.57806999999999997</v>
      </c>
      <c r="C2168">
        <v>0.89336000000000004</v>
      </c>
    </row>
    <row r="2169" spans="1:3">
      <c r="A2169" s="18">
        <v>41071</v>
      </c>
      <c r="B2169">
        <v>0.57743</v>
      </c>
      <c r="C2169">
        <v>0.88971</v>
      </c>
    </row>
    <row r="2170" spans="1:3">
      <c r="A2170" s="18">
        <v>41072</v>
      </c>
      <c r="B2170">
        <v>0.57670999999999994</v>
      </c>
      <c r="C2170">
        <v>0.88929000000000002</v>
      </c>
    </row>
    <row r="2171" spans="1:3">
      <c r="A2171" s="18">
        <v>41073</v>
      </c>
      <c r="B2171">
        <v>0.57670999999999994</v>
      </c>
      <c r="C2171">
        <v>0.88943000000000005</v>
      </c>
    </row>
    <row r="2172" spans="1:3">
      <c r="A2172" s="18">
        <v>41074</v>
      </c>
      <c r="B2172">
        <v>0.57499999999999996</v>
      </c>
      <c r="C2172">
        <v>0.89043000000000005</v>
      </c>
    </row>
    <row r="2173" spans="1:3">
      <c r="A2173" s="18">
        <v>41075</v>
      </c>
      <c r="B2173">
        <v>0.57199999999999995</v>
      </c>
      <c r="C2173">
        <v>0.88314000000000004</v>
      </c>
    </row>
    <row r="2174" spans="1:3">
      <c r="A2174" s="18">
        <v>41078</v>
      </c>
      <c r="B2174">
        <v>0.56713999999999998</v>
      </c>
      <c r="C2174">
        <v>0.87714000000000003</v>
      </c>
    </row>
    <row r="2175" spans="1:3">
      <c r="A2175" s="18">
        <v>41079</v>
      </c>
      <c r="B2175">
        <v>0.56557000000000002</v>
      </c>
      <c r="C2175">
        <v>0.87285999999999997</v>
      </c>
    </row>
    <row r="2176" spans="1:3">
      <c r="A2176" s="18">
        <v>41080</v>
      </c>
      <c r="B2176">
        <v>0.56686000000000003</v>
      </c>
      <c r="C2176">
        <v>0.87214000000000003</v>
      </c>
    </row>
    <row r="2177" spans="1:3">
      <c r="A2177" s="18">
        <v>41081</v>
      </c>
      <c r="B2177">
        <v>0.56479000000000001</v>
      </c>
      <c r="C2177">
        <v>0.87036000000000002</v>
      </c>
    </row>
    <row r="2178" spans="1:3">
      <c r="A2178" s="18">
        <v>41082</v>
      </c>
      <c r="B2178">
        <v>0.55906999999999996</v>
      </c>
      <c r="C2178">
        <v>0.86692999999999998</v>
      </c>
    </row>
    <row r="2179" spans="1:3">
      <c r="A2179" s="18">
        <v>41085</v>
      </c>
      <c r="B2179">
        <v>0.55679000000000001</v>
      </c>
      <c r="C2179">
        <v>0.86407</v>
      </c>
    </row>
    <row r="2180" spans="1:3">
      <c r="A2180" s="18">
        <v>41086</v>
      </c>
      <c r="B2180">
        <v>0.55620999999999998</v>
      </c>
      <c r="C2180">
        <v>0.86407</v>
      </c>
    </row>
    <row r="2181" spans="1:3">
      <c r="A2181" s="18">
        <v>41087</v>
      </c>
      <c r="B2181">
        <v>0.55628999999999995</v>
      </c>
      <c r="C2181">
        <v>0.86256999999999995</v>
      </c>
    </row>
    <row r="2182" spans="1:3">
      <c r="A2182" s="18">
        <v>41088</v>
      </c>
      <c r="B2182">
        <v>0.55500000000000005</v>
      </c>
      <c r="C2182">
        <v>0.86229</v>
      </c>
    </row>
    <row r="2183" spans="1:3">
      <c r="A2183" s="18">
        <v>41089</v>
      </c>
      <c r="B2183">
        <v>0.55571000000000004</v>
      </c>
      <c r="C2183">
        <v>0.86229</v>
      </c>
    </row>
    <row r="2184" spans="1:3">
      <c r="A2184" s="18">
        <v>41092</v>
      </c>
      <c r="B2184">
        <v>0.55535999999999996</v>
      </c>
      <c r="C2184">
        <v>0.86221000000000003</v>
      </c>
    </row>
    <row r="2185" spans="1:3">
      <c r="A2185" s="18">
        <v>41093</v>
      </c>
      <c r="B2185">
        <v>0.55264000000000002</v>
      </c>
      <c r="C2185">
        <v>0.86107</v>
      </c>
    </row>
    <row r="2186" spans="1:3">
      <c r="A2186" s="18">
        <v>41094</v>
      </c>
      <c r="B2186">
        <v>0.54893000000000003</v>
      </c>
      <c r="C2186">
        <v>0.85892999999999997</v>
      </c>
    </row>
    <row r="2187" spans="1:3">
      <c r="A2187" s="18">
        <v>41095</v>
      </c>
      <c r="B2187">
        <v>0.54679</v>
      </c>
      <c r="C2187">
        <v>0.85607</v>
      </c>
    </row>
    <row r="2188" spans="1:3">
      <c r="A2188" s="18">
        <v>41096</v>
      </c>
      <c r="B2188">
        <v>0.44507000000000002</v>
      </c>
      <c r="C2188">
        <v>0.74463999999999997</v>
      </c>
    </row>
    <row r="2189" spans="1:3">
      <c r="A2189" s="18">
        <v>41099</v>
      </c>
      <c r="B2189">
        <v>0.42749999999999999</v>
      </c>
      <c r="C2189">
        <v>0.73236000000000001</v>
      </c>
    </row>
    <row r="2190" spans="1:3">
      <c r="A2190" s="18">
        <v>41100</v>
      </c>
      <c r="B2190">
        <v>0.41393000000000002</v>
      </c>
      <c r="C2190">
        <v>0.72206999999999999</v>
      </c>
    </row>
    <row r="2191" spans="1:3">
      <c r="A2191" s="18">
        <v>41101</v>
      </c>
      <c r="B2191">
        <v>0.39964</v>
      </c>
      <c r="C2191">
        <v>0.70906999999999998</v>
      </c>
    </row>
    <row r="2192" spans="1:3">
      <c r="A2192" s="18">
        <v>41102</v>
      </c>
      <c r="B2192">
        <v>0.38463999999999998</v>
      </c>
      <c r="C2192">
        <v>0.68835999999999997</v>
      </c>
    </row>
    <row r="2193" spans="1:3">
      <c r="A2193" s="18">
        <v>41103</v>
      </c>
      <c r="B2193">
        <v>0.36964000000000002</v>
      </c>
      <c r="C2193">
        <v>0.67979000000000001</v>
      </c>
    </row>
    <row r="2194" spans="1:3">
      <c r="A2194" s="18">
        <v>41106</v>
      </c>
      <c r="B2194">
        <v>0.36249999999999999</v>
      </c>
      <c r="C2194">
        <v>0.67120999999999997</v>
      </c>
    </row>
    <row r="2195" spans="1:3">
      <c r="A2195" s="18">
        <v>41107</v>
      </c>
      <c r="B2195">
        <v>0.35464000000000001</v>
      </c>
      <c r="C2195">
        <v>0.66478999999999999</v>
      </c>
    </row>
    <row r="2196" spans="1:3">
      <c r="A2196" s="18">
        <v>41108</v>
      </c>
      <c r="B2196">
        <v>0.34464</v>
      </c>
      <c r="C2196">
        <v>0.65549999999999997</v>
      </c>
    </row>
    <row r="2197" spans="1:3">
      <c r="A2197" s="18">
        <v>41109</v>
      </c>
      <c r="B2197">
        <v>0.33606999999999998</v>
      </c>
      <c r="C2197">
        <v>0.64336000000000004</v>
      </c>
    </row>
    <row r="2198" spans="1:3">
      <c r="A2198" s="18">
        <v>41110</v>
      </c>
      <c r="B2198">
        <v>0.32679000000000002</v>
      </c>
      <c r="C2198">
        <v>0.63478999999999997</v>
      </c>
    </row>
    <row r="2199" spans="1:3">
      <c r="A2199" s="18">
        <v>41113</v>
      </c>
      <c r="B2199">
        <v>0.31892999999999999</v>
      </c>
      <c r="C2199">
        <v>0.62478999999999996</v>
      </c>
    </row>
    <row r="2200" spans="1:3">
      <c r="A2200" s="18">
        <v>41114</v>
      </c>
      <c r="B2200">
        <v>0.31392999999999999</v>
      </c>
      <c r="C2200">
        <v>0.61836000000000002</v>
      </c>
    </row>
    <row r="2201" spans="1:3">
      <c r="A2201" s="18">
        <v>41115</v>
      </c>
      <c r="B2201">
        <v>0.30392999999999998</v>
      </c>
      <c r="C2201">
        <v>0.60692999999999997</v>
      </c>
    </row>
    <row r="2202" spans="1:3">
      <c r="A2202" s="18">
        <v>41116</v>
      </c>
      <c r="B2202">
        <v>0.29464000000000001</v>
      </c>
      <c r="C2202">
        <v>0.60050000000000003</v>
      </c>
    </row>
    <row r="2203" spans="1:3">
      <c r="A2203" s="18">
        <v>41117</v>
      </c>
      <c r="B2203">
        <v>0.28536</v>
      </c>
      <c r="C2203">
        <v>0.59406999999999999</v>
      </c>
    </row>
    <row r="2204" spans="1:3">
      <c r="A2204" s="18">
        <v>41120</v>
      </c>
      <c r="B2204">
        <v>0.27035999999999999</v>
      </c>
      <c r="C2204">
        <v>0.58192999999999995</v>
      </c>
    </row>
    <row r="2205" spans="1:3">
      <c r="A2205" s="18">
        <v>41121</v>
      </c>
      <c r="B2205">
        <v>0.26179000000000002</v>
      </c>
      <c r="C2205">
        <v>0.57193000000000005</v>
      </c>
    </row>
    <row r="2206" spans="1:3">
      <c r="A2206" s="18">
        <v>41122</v>
      </c>
      <c r="B2206">
        <v>0.25535999999999998</v>
      </c>
      <c r="C2206">
        <v>0.5655</v>
      </c>
    </row>
    <row r="2207" spans="1:3">
      <c r="A2207" s="18">
        <v>41123</v>
      </c>
      <c r="B2207">
        <v>0.24820999999999999</v>
      </c>
      <c r="C2207">
        <v>0.55693000000000004</v>
      </c>
    </row>
    <row r="2208" spans="1:3">
      <c r="A2208" s="18">
        <v>41124</v>
      </c>
      <c r="B2208">
        <v>0.24679000000000001</v>
      </c>
      <c r="C2208">
        <v>0.56064000000000003</v>
      </c>
    </row>
    <row r="2209" spans="1:3">
      <c r="A2209" s="18">
        <v>41127</v>
      </c>
      <c r="B2209">
        <v>0.24179</v>
      </c>
      <c r="C2209">
        <v>0.55706999999999995</v>
      </c>
    </row>
    <row r="2210" spans="1:3">
      <c r="A2210" s="18">
        <v>41128</v>
      </c>
      <c r="B2210">
        <v>0.23821000000000001</v>
      </c>
      <c r="C2210">
        <v>0.54635999999999996</v>
      </c>
    </row>
    <row r="2211" spans="1:3">
      <c r="A2211" s="18">
        <v>41129</v>
      </c>
      <c r="B2211">
        <v>0.23679</v>
      </c>
      <c r="C2211">
        <v>0.54035999999999995</v>
      </c>
    </row>
    <row r="2212" spans="1:3">
      <c r="A2212" s="18">
        <v>41130</v>
      </c>
      <c r="B2212">
        <v>0.23107</v>
      </c>
      <c r="C2212">
        <v>0.53335999999999995</v>
      </c>
    </row>
    <row r="2213" spans="1:3">
      <c r="A2213" s="18">
        <v>41131</v>
      </c>
      <c r="B2213">
        <v>0.22392999999999999</v>
      </c>
      <c r="C2213">
        <v>0.52263999999999999</v>
      </c>
    </row>
    <row r="2214" spans="1:3">
      <c r="A2214" s="18">
        <v>41134</v>
      </c>
      <c r="B2214">
        <v>0.21820999999999999</v>
      </c>
      <c r="C2214">
        <v>0.51763999999999999</v>
      </c>
    </row>
    <row r="2215" spans="1:3">
      <c r="A2215" s="18">
        <v>41135</v>
      </c>
      <c r="B2215">
        <v>0.21464</v>
      </c>
      <c r="C2215">
        <v>0.50978999999999997</v>
      </c>
    </row>
    <row r="2216" spans="1:3">
      <c r="A2216" s="18">
        <v>41136</v>
      </c>
      <c r="B2216">
        <v>0.20893</v>
      </c>
      <c r="C2216">
        <v>0.50678999999999996</v>
      </c>
    </row>
    <row r="2217" spans="1:3">
      <c r="A2217" s="18">
        <v>41137</v>
      </c>
      <c r="B2217">
        <v>0.20779</v>
      </c>
      <c r="C2217">
        <v>0.50092999999999999</v>
      </c>
    </row>
    <row r="2218" spans="1:3">
      <c r="A2218" s="18">
        <v>41138</v>
      </c>
      <c r="B2218">
        <v>0.19850000000000001</v>
      </c>
      <c r="C2218">
        <v>0.49464000000000002</v>
      </c>
    </row>
    <row r="2219" spans="1:3">
      <c r="A2219" s="18">
        <v>41141</v>
      </c>
      <c r="B2219">
        <v>0.19536000000000001</v>
      </c>
      <c r="C2219">
        <v>0.48879</v>
      </c>
    </row>
    <row r="2220" spans="1:3">
      <c r="A2220" s="18">
        <v>41142</v>
      </c>
      <c r="B2220">
        <v>0.19036</v>
      </c>
      <c r="C2220">
        <v>0.48</v>
      </c>
    </row>
    <row r="2221" spans="1:3">
      <c r="A2221" s="18">
        <v>41143</v>
      </c>
      <c r="B2221">
        <v>0.18321000000000001</v>
      </c>
      <c r="C2221">
        <v>0.47071000000000002</v>
      </c>
    </row>
    <row r="2222" spans="1:3">
      <c r="A2222" s="18">
        <v>41144</v>
      </c>
      <c r="B2222">
        <v>0.18143000000000001</v>
      </c>
      <c r="C2222">
        <v>0.46643000000000001</v>
      </c>
    </row>
    <row r="2223" spans="1:3">
      <c r="A2223" s="18">
        <v>41145</v>
      </c>
      <c r="B2223">
        <v>0.17713999999999999</v>
      </c>
      <c r="C2223">
        <v>0.46</v>
      </c>
    </row>
    <row r="2224" spans="1:3">
      <c r="A2224" s="18">
        <v>41148</v>
      </c>
      <c r="B2224">
        <v>0.17643</v>
      </c>
      <c r="C2224">
        <v>0.45928999999999998</v>
      </c>
    </row>
    <row r="2225" spans="1:3">
      <c r="A2225" s="18">
        <v>41149</v>
      </c>
      <c r="B2225">
        <v>0.17429</v>
      </c>
      <c r="C2225">
        <v>0.45429000000000003</v>
      </c>
    </row>
    <row r="2226" spans="1:3">
      <c r="A2226" s="18">
        <v>41150</v>
      </c>
      <c r="B2226">
        <v>0.17286000000000001</v>
      </c>
      <c r="C2226">
        <v>0.45143</v>
      </c>
    </row>
    <row r="2227" spans="1:3">
      <c r="A2227" s="18">
        <v>41151</v>
      </c>
      <c r="B2227">
        <v>0.17071</v>
      </c>
      <c r="C2227">
        <v>0.44785999999999998</v>
      </c>
    </row>
    <row r="2228" spans="1:3">
      <c r="A2228" s="18">
        <v>41152</v>
      </c>
      <c r="B2228">
        <v>0.16786000000000001</v>
      </c>
      <c r="C2228">
        <v>0.44571</v>
      </c>
    </row>
    <row r="2229" spans="1:3">
      <c r="A2229" s="18">
        <v>41155</v>
      </c>
      <c r="B2229">
        <v>0.16857</v>
      </c>
      <c r="C2229">
        <v>0.44500000000000001</v>
      </c>
    </row>
    <row r="2230" spans="1:3">
      <c r="A2230" s="18">
        <v>41156</v>
      </c>
      <c r="B2230">
        <v>0.16786000000000001</v>
      </c>
      <c r="C2230">
        <v>0.44285999999999998</v>
      </c>
    </row>
    <row r="2231" spans="1:3">
      <c r="A2231" s="18">
        <v>41157</v>
      </c>
      <c r="B2231">
        <v>0.16642999999999999</v>
      </c>
      <c r="C2231">
        <v>0.44070999999999999</v>
      </c>
    </row>
    <row r="2232" spans="1:3">
      <c r="A2232" s="18">
        <v>41158</v>
      </c>
      <c r="B2232">
        <v>0.16500000000000001</v>
      </c>
      <c r="C2232">
        <v>0.43942999999999999</v>
      </c>
    </row>
    <row r="2233" spans="1:3">
      <c r="A2233" s="18">
        <v>41159</v>
      </c>
      <c r="B2233">
        <v>0.16428999999999999</v>
      </c>
      <c r="C2233">
        <v>0.42857000000000001</v>
      </c>
    </row>
    <row r="2234" spans="1:3">
      <c r="A2234" s="18">
        <v>41162</v>
      </c>
      <c r="B2234">
        <v>0.16</v>
      </c>
      <c r="C2234">
        <v>0.42214000000000002</v>
      </c>
    </row>
    <row r="2235" spans="1:3">
      <c r="A2235" s="18">
        <v>41163</v>
      </c>
      <c r="B2235">
        <v>0.15856999999999999</v>
      </c>
      <c r="C2235">
        <v>0.41571000000000002</v>
      </c>
    </row>
    <row r="2236" spans="1:3">
      <c r="A2236" s="18">
        <v>41164</v>
      </c>
      <c r="B2236">
        <v>0.15856999999999999</v>
      </c>
      <c r="C2236">
        <v>0.41143000000000002</v>
      </c>
    </row>
    <row r="2237" spans="1:3">
      <c r="A2237" s="18">
        <v>41165</v>
      </c>
      <c r="B2237">
        <v>0.15856999999999999</v>
      </c>
      <c r="C2237">
        <v>0.40928999999999999</v>
      </c>
    </row>
    <row r="2238" spans="1:3">
      <c r="A2238" s="18">
        <v>41166</v>
      </c>
      <c r="B2238">
        <v>0.16</v>
      </c>
      <c r="C2238">
        <v>0.40786</v>
      </c>
    </row>
    <row r="2239" spans="1:3">
      <c r="A2239" s="18">
        <v>41169</v>
      </c>
      <c r="B2239">
        <v>0.16</v>
      </c>
      <c r="C2239">
        <v>0.40643000000000001</v>
      </c>
    </row>
    <row r="2240" spans="1:3">
      <c r="A2240" s="18">
        <v>41170</v>
      </c>
      <c r="B2240">
        <v>0.15856999999999999</v>
      </c>
      <c r="C2240">
        <v>0.39856999999999998</v>
      </c>
    </row>
    <row r="2241" spans="1:3">
      <c r="A2241" s="18">
        <v>41171</v>
      </c>
      <c r="B2241">
        <v>0.15714</v>
      </c>
      <c r="C2241">
        <v>0.39285999999999999</v>
      </c>
    </row>
    <row r="2242" spans="1:3">
      <c r="A2242" s="18">
        <v>41172</v>
      </c>
      <c r="B2242">
        <v>0.15286</v>
      </c>
      <c r="C2242">
        <v>0.38571</v>
      </c>
    </row>
    <row r="2243" spans="1:3">
      <c r="A2243" s="18">
        <v>41173</v>
      </c>
      <c r="B2243">
        <v>0.15286</v>
      </c>
      <c r="C2243">
        <v>0.38142999999999999</v>
      </c>
    </row>
    <row r="2244" spans="1:3">
      <c r="A2244" s="18">
        <v>41176</v>
      </c>
      <c r="B2244">
        <v>0.15286</v>
      </c>
      <c r="C2244">
        <v>0.37286000000000002</v>
      </c>
    </row>
    <row r="2245" spans="1:3">
      <c r="A2245" s="18">
        <v>41177</v>
      </c>
      <c r="B2245">
        <v>0.15286</v>
      </c>
      <c r="C2245">
        <v>0.36714000000000002</v>
      </c>
    </row>
    <row r="2246" spans="1:3">
      <c r="A2246" s="18">
        <v>41178</v>
      </c>
      <c r="B2246">
        <v>0.15286</v>
      </c>
      <c r="C2246">
        <v>0.36429</v>
      </c>
    </row>
    <row r="2247" spans="1:3">
      <c r="A2247" s="18">
        <v>41179</v>
      </c>
      <c r="B2247">
        <v>0.15429000000000001</v>
      </c>
      <c r="C2247">
        <v>0.36070999999999998</v>
      </c>
    </row>
    <row r="2248" spans="1:3">
      <c r="A2248" s="18">
        <v>41180</v>
      </c>
      <c r="B2248">
        <v>0.15429000000000001</v>
      </c>
      <c r="C2248">
        <v>0.35786000000000001</v>
      </c>
    </row>
    <row r="2249" spans="1:3">
      <c r="A2249" s="18">
        <v>41183</v>
      </c>
      <c r="B2249">
        <v>0.15286</v>
      </c>
      <c r="C2249">
        <v>0.35786000000000001</v>
      </c>
    </row>
    <row r="2250" spans="1:3">
      <c r="A2250" s="18">
        <v>41184</v>
      </c>
      <c r="B2250">
        <v>0.14857000000000001</v>
      </c>
      <c r="C2250">
        <v>0.35249999999999998</v>
      </c>
    </row>
    <row r="2251" spans="1:3">
      <c r="A2251" s="18">
        <v>41185</v>
      </c>
      <c r="B2251">
        <v>0.14643</v>
      </c>
      <c r="C2251">
        <v>0.34393000000000001</v>
      </c>
    </row>
    <row r="2252" spans="1:3">
      <c r="A2252" s="18">
        <v>41186</v>
      </c>
      <c r="B2252">
        <v>0.14643</v>
      </c>
      <c r="C2252">
        <v>0.34036</v>
      </c>
    </row>
    <row r="2253" spans="1:3">
      <c r="A2253" s="18">
        <v>41187</v>
      </c>
      <c r="B2253">
        <v>0.14571000000000001</v>
      </c>
      <c r="C2253">
        <v>0.33750000000000002</v>
      </c>
    </row>
    <row r="2254" spans="1:3">
      <c r="A2254" s="18">
        <v>41190</v>
      </c>
      <c r="B2254">
        <v>0.14571000000000001</v>
      </c>
      <c r="C2254">
        <v>0.33535999999999999</v>
      </c>
    </row>
    <row r="2255" spans="1:3">
      <c r="A2255" s="18">
        <v>41191</v>
      </c>
      <c r="B2255">
        <v>0.14357</v>
      </c>
      <c r="C2255">
        <v>0.32821</v>
      </c>
    </row>
    <row r="2256" spans="1:3">
      <c r="A2256" s="18">
        <v>41192</v>
      </c>
      <c r="B2256">
        <v>0.14357</v>
      </c>
      <c r="C2256">
        <v>0.32179000000000002</v>
      </c>
    </row>
    <row r="2257" spans="1:3">
      <c r="A2257" s="18">
        <v>41193</v>
      </c>
      <c r="B2257">
        <v>0.14071</v>
      </c>
      <c r="C2257">
        <v>0.31535999999999997</v>
      </c>
    </row>
    <row r="2258" spans="1:3">
      <c r="A2258" s="18">
        <v>41194</v>
      </c>
      <c r="B2258">
        <v>0.14071</v>
      </c>
      <c r="C2258">
        <v>0.31036000000000002</v>
      </c>
    </row>
    <row r="2259" spans="1:3">
      <c r="A2259" s="18">
        <v>41197</v>
      </c>
      <c r="B2259">
        <v>0.13786000000000001</v>
      </c>
      <c r="C2259">
        <v>0.30536000000000002</v>
      </c>
    </row>
    <row r="2260" spans="1:3">
      <c r="A2260" s="18">
        <v>41198</v>
      </c>
      <c r="B2260">
        <v>0.13643</v>
      </c>
      <c r="C2260">
        <v>0.30320999999999998</v>
      </c>
    </row>
    <row r="2261" spans="1:3">
      <c r="A2261" s="18">
        <v>41199</v>
      </c>
      <c r="B2261">
        <v>0.13571</v>
      </c>
      <c r="C2261">
        <v>0.29964000000000002</v>
      </c>
    </row>
    <row r="2262" spans="1:3">
      <c r="A2262" s="18">
        <v>41200</v>
      </c>
      <c r="B2262">
        <v>0.13571</v>
      </c>
      <c r="C2262">
        <v>0.29607</v>
      </c>
    </row>
    <row r="2263" spans="1:3">
      <c r="A2263" s="18">
        <v>41201</v>
      </c>
      <c r="B2263">
        <v>0.13571</v>
      </c>
      <c r="C2263">
        <v>0.29321000000000003</v>
      </c>
    </row>
    <row r="2264" spans="1:3">
      <c r="A2264" s="18">
        <v>41204</v>
      </c>
      <c r="B2264">
        <v>0.13571</v>
      </c>
      <c r="C2264">
        <v>0.29107</v>
      </c>
    </row>
    <row r="2265" spans="1:3">
      <c r="A2265" s="18">
        <v>41205</v>
      </c>
      <c r="B2265">
        <v>0.13428999999999999</v>
      </c>
      <c r="C2265">
        <v>0.28821000000000002</v>
      </c>
    </row>
    <row r="2266" spans="1:3">
      <c r="A2266" s="18">
        <v>41206</v>
      </c>
      <c r="B2266">
        <v>0.13428999999999999</v>
      </c>
      <c r="C2266">
        <v>0.28536</v>
      </c>
    </row>
    <row r="2267" spans="1:3">
      <c r="A2267" s="18">
        <v>41207</v>
      </c>
      <c r="B2267">
        <v>0.13428999999999999</v>
      </c>
      <c r="C2267">
        <v>0.28178999999999998</v>
      </c>
    </row>
    <row r="2268" spans="1:3">
      <c r="A2268" s="18">
        <v>41208</v>
      </c>
      <c r="B2268">
        <v>0.13286000000000001</v>
      </c>
      <c r="C2268">
        <v>0.28036</v>
      </c>
    </row>
    <row r="2269" spans="1:3">
      <c r="A2269" s="18">
        <v>41211</v>
      </c>
      <c r="B2269">
        <v>0.13286000000000001</v>
      </c>
      <c r="C2269">
        <v>0.28036</v>
      </c>
    </row>
    <row r="2270" spans="1:3">
      <c r="A2270" s="18">
        <v>41212</v>
      </c>
      <c r="B2270">
        <v>0.13286000000000001</v>
      </c>
      <c r="C2270">
        <v>0.27964</v>
      </c>
    </row>
    <row r="2271" spans="1:3">
      <c r="A2271" s="18">
        <v>41213</v>
      </c>
      <c r="B2271">
        <v>0.13286000000000001</v>
      </c>
      <c r="C2271">
        <v>0.27750000000000002</v>
      </c>
    </row>
    <row r="2272" spans="1:3">
      <c r="A2272" s="18">
        <v>41214</v>
      </c>
      <c r="B2272">
        <v>0.13214000000000001</v>
      </c>
      <c r="C2272">
        <v>0.27535999999999999</v>
      </c>
    </row>
    <row r="2273" spans="1:3">
      <c r="A2273" s="18">
        <v>41215</v>
      </c>
      <c r="B2273">
        <v>0.13070999999999999</v>
      </c>
      <c r="C2273">
        <v>0.27178999999999998</v>
      </c>
    </row>
    <row r="2274" spans="1:3">
      <c r="A2274" s="18">
        <v>41218</v>
      </c>
      <c r="B2274">
        <v>0.13070999999999999</v>
      </c>
      <c r="C2274">
        <v>0.26821</v>
      </c>
    </row>
    <row r="2275" spans="1:3">
      <c r="A2275" s="18">
        <v>41219</v>
      </c>
      <c r="B2275">
        <v>0.13070999999999999</v>
      </c>
      <c r="C2275">
        <v>0.26606999999999997</v>
      </c>
    </row>
    <row r="2276" spans="1:3">
      <c r="A2276" s="18">
        <v>41220</v>
      </c>
      <c r="B2276">
        <v>0.13070999999999999</v>
      </c>
      <c r="C2276">
        <v>0.26606999999999997</v>
      </c>
    </row>
    <row r="2277" spans="1:3">
      <c r="A2277" s="18">
        <v>41221</v>
      </c>
      <c r="B2277">
        <v>0.12856999999999999</v>
      </c>
      <c r="C2277">
        <v>0.26107000000000002</v>
      </c>
    </row>
    <row r="2278" spans="1:3">
      <c r="A2278" s="18">
        <v>41222</v>
      </c>
      <c r="B2278">
        <v>0.12856999999999999</v>
      </c>
      <c r="C2278">
        <v>0.25892999999999999</v>
      </c>
    </row>
    <row r="2279" spans="1:3">
      <c r="A2279" s="18">
        <v>41225</v>
      </c>
      <c r="B2279">
        <v>0.12856999999999999</v>
      </c>
      <c r="C2279">
        <v>0.25750000000000001</v>
      </c>
    </row>
    <row r="2280" spans="1:3">
      <c r="A2280" s="18">
        <v>41226</v>
      </c>
      <c r="B2280">
        <v>0.12856999999999999</v>
      </c>
      <c r="C2280">
        <v>0.25679000000000002</v>
      </c>
    </row>
    <row r="2281" spans="1:3">
      <c r="A2281" s="18">
        <v>41227</v>
      </c>
      <c r="B2281">
        <v>0.12714</v>
      </c>
      <c r="C2281">
        <v>0.25392999999999999</v>
      </c>
    </row>
    <row r="2282" spans="1:3">
      <c r="A2282" s="18">
        <v>41228</v>
      </c>
      <c r="B2282">
        <v>0.12570999999999999</v>
      </c>
      <c r="C2282">
        <v>0.25036000000000003</v>
      </c>
    </row>
    <row r="2283" spans="1:3">
      <c r="A2283" s="18">
        <v>41229</v>
      </c>
      <c r="B2283">
        <v>0.12642999999999999</v>
      </c>
      <c r="C2283">
        <v>0.24964</v>
      </c>
    </row>
    <row r="2284" spans="1:3">
      <c r="A2284" s="18">
        <v>41232</v>
      </c>
      <c r="B2284">
        <v>0.125</v>
      </c>
      <c r="C2284">
        <v>0.2475</v>
      </c>
    </row>
    <row r="2285" spans="1:3">
      <c r="A2285" s="18">
        <v>41233</v>
      </c>
      <c r="B2285">
        <v>0.125</v>
      </c>
      <c r="C2285">
        <v>0.24607000000000001</v>
      </c>
    </row>
    <row r="2286" spans="1:3">
      <c r="A2286" s="18">
        <v>41234</v>
      </c>
      <c r="B2286">
        <v>0.125</v>
      </c>
      <c r="C2286">
        <v>0.245</v>
      </c>
    </row>
    <row r="2287" spans="1:3">
      <c r="A2287" s="18">
        <v>41235</v>
      </c>
      <c r="B2287">
        <v>0.125</v>
      </c>
      <c r="C2287">
        <v>0.245</v>
      </c>
    </row>
    <row r="2288" spans="1:3">
      <c r="A2288" s="18">
        <v>41236</v>
      </c>
      <c r="B2288">
        <v>0.125</v>
      </c>
      <c r="C2288">
        <v>0.24357000000000001</v>
      </c>
    </row>
    <row r="2289" spans="1:3">
      <c r="A2289" s="18">
        <v>41239</v>
      </c>
      <c r="B2289">
        <v>0.12570999999999999</v>
      </c>
      <c r="C2289">
        <v>0.23929</v>
      </c>
    </row>
    <row r="2290" spans="1:3">
      <c r="A2290" s="18">
        <v>41240</v>
      </c>
      <c r="B2290">
        <v>0.12570999999999999</v>
      </c>
      <c r="C2290">
        <v>0.23713999999999999</v>
      </c>
    </row>
    <row r="2291" spans="1:3">
      <c r="A2291" s="18">
        <v>41241</v>
      </c>
      <c r="B2291">
        <v>0.12570999999999999</v>
      </c>
      <c r="C2291">
        <v>0.23643</v>
      </c>
    </row>
    <row r="2292" spans="1:3">
      <c r="A2292" s="18">
        <v>41242</v>
      </c>
      <c r="B2292">
        <v>0.12642999999999999</v>
      </c>
      <c r="C2292">
        <v>0.23857</v>
      </c>
    </row>
    <row r="2293" spans="1:3">
      <c r="A2293" s="18">
        <v>41243</v>
      </c>
      <c r="B2293">
        <v>0.12642999999999999</v>
      </c>
      <c r="C2293">
        <v>0.23571</v>
      </c>
    </row>
    <row r="2294" spans="1:3">
      <c r="A2294" s="18">
        <v>41246</v>
      </c>
      <c r="B2294">
        <v>0.12714</v>
      </c>
      <c r="C2294">
        <v>0.23357</v>
      </c>
    </row>
    <row r="2295" spans="1:3">
      <c r="A2295" s="18">
        <v>41247</v>
      </c>
      <c r="B2295">
        <v>0.12714</v>
      </c>
      <c r="C2295">
        <v>0.23214000000000001</v>
      </c>
    </row>
    <row r="2296" spans="1:3">
      <c r="A2296" s="18">
        <v>41248</v>
      </c>
      <c r="B2296">
        <v>0.12714</v>
      </c>
      <c r="C2296">
        <v>0.23143</v>
      </c>
    </row>
    <row r="2297" spans="1:3">
      <c r="A2297" s="18">
        <v>41249</v>
      </c>
      <c r="B2297">
        <v>0.12714</v>
      </c>
      <c r="C2297">
        <v>0.22928999999999999</v>
      </c>
    </row>
    <row r="2298" spans="1:3">
      <c r="A2298" s="18">
        <v>41250</v>
      </c>
      <c r="B2298">
        <v>0.12357</v>
      </c>
      <c r="C2298">
        <v>0.22286</v>
      </c>
    </row>
    <row r="2299" spans="1:3">
      <c r="A2299" s="18">
        <v>41253</v>
      </c>
      <c r="B2299">
        <v>0.12071</v>
      </c>
      <c r="C2299">
        <v>0.21856999999999999</v>
      </c>
    </row>
    <row r="2300" spans="1:3">
      <c r="A2300" s="18">
        <v>41254</v>
      </c>
      <c r="B2300">
        <v>0.12071</v>
      </c>
      <c r="C2300">
        <v>0.21429000000000001</v>
      </c>
    </row>
    <row r="2301" spans="1:3">
      <c r="A2301" s="18">
        <v>41255</v>
      </c>
      <c r="B2301">
        <v>0.12286</v>
      </c>
      <c r="C2301">
        <v>0.21571000000000001</v>
      </c>
    </row>
    <row r="2302" spans="1:3">
      <c r="A2302" s="18">
        <v>41256</v>
      </c>
      <c r="B2302">
        <v>0.12214</v>
      </c>
      <c r="C2302">
        <v>0.21571000000000001</v>
      </c>
    </row>
    <row r="2303" spans="1:3">
      <c r="A2303" s="18">
        <v>41257</v>
      </c>
      <c r="B2303">
        <v>0.12286</v>
      </c>
      <c r="C2303">
        <v>0.21571000000000001</v>
      </c>
    </row>
    <row r="2304" spans="1:3">
      <c r="A2304" s="18">
        <v>41260</v>
      </c>
      <c r="B2304">
        <v>0.12286</v>
      </c>
      <c r="C2304">
        <v>0.21571000000000001</v>
      </c>
    </row>
    <row r="2305" spans="1:3">
      <c r="A2305" s="18">
        <v>41261</v>
      </c>
      <c r="B2305">
        <v>0.12214</v>
      </c>
      <c r="C2305">
        <v>0.21643000000000001</v>
      </c>
    </row>
    <row r="2306" spans="1:3">
      <c r="A2306" s="18">
        <v>41262</v>
      </c>
      <c r="B2306">
        <v>0.12214</v>
      </c>
      <c r="C2306">
        <v>0.21856999999999999</v>
      </c>
    </row>
    <row r="2307" spans="1:3">
      <c r="A2307" s="18">
        <v>41263</v>
      </c>
      <c r="B2307">
        <v>0.12214</v>
      </c>
      <c r="C2307">
        <v>0.21929000000000001</v>
      </c>
    </row>
    <row r="2308" spans="1:3">
      <c r="A2308" s="18">
        <v>41264</v>
      </c>
      <c r="B2308">
        <v>0.12357</v>
      </c>
      <c r="C2308">
        <v>0.21929000000000001</v>
      </c>
    </row>
    <row r="2309" spans="1:3">
      <c r="A2309" s="18">
        <v>41267</v>
      </c>
      <c r="B2309">
        <v>0.12570999999999999</v>
      </c>
      <c r="C2309">
        <v>0.22070999999999999</v>
      </c>
    </row>
    <row r="2310" spans="1:3">
      <c r="A2310" s="18">
        <v>41270</v>
      </c>
      <c r="B2310">
        <v>0.12642999999999999</v>
      </c>
      <c r="C2310">
        <v>0.22070999999999999</v>
      </c>
    </row>
    <row r="2311" spans="1:3">
      <c r="A2311" s="18">
        <v>41271</v>
      </c>
      <c r="B2311">
        <v>0.12856999999999999</v>
      </c>
      <c r="C2311">
        <v>0.22214</v>
      </c>
    </row>
    <row r="2312" spans="1:3">
      <c r="A2312" s="18">
        <v>41274</v>
      </c>
      <c r="B2312">
        <v>0.12856999999999999</v>
      </c>
      <c r="C2312">
        <v>0.22142999999999999</v>
      </c>
    </row>
    <row r="2313" spans="1:3">
      <c r="A2313" s="18">
        <v>41276</v>
      </c>
      <c r="B2313">
        <v>0.12856999999999999</v>
      </c>
      <c r="C2313">
        <v>0.22142999999999999</v>
      </c>
    </row>
    <row r="2314" spans="1:3">
      <c r="A2314" s="18">
        <v>41277</v>
      </c>
      <c r="B2314">
        <v>0.12856999999999999</v>
      </c>
      <c r="C2314">
        <v>0.22214</v>
      </c>
    </row>
    <row r="2315" spans="1:3">
      <c r="A2315" s="18">
        <v>41278</v>
      </c>
      <c r="B2315">
        <v>0.13070999999999999</v>
      </c>
      <c r="C2315">
        <v>0.22714000000000001</v>
      </c>
    </row>
    <row r="2316" spans="1:3">
      <c r="A2316" s="18">
        <v>41281</v>
      </c>
      <c r="B2316">
        <v>0.12928999999999999</v>
      </c>
      <c r="C2316">
        <v>0.22642999999999999</v>
      </c>
    </row>
    <row r="2317" spans="1:3">
      <c r="A2317" s="18">
        <v>41282</v>
      </c>
      <c r="B2317">
        <v>0.12928999999999999</v>
      </c>
      <c r="C2317">
        <v>0.22570999999999999</v>
      </c>
    </row>
    <row r="2318" spans="1:3">
      <c r="A2318" s="18">
        <v>41283</v>
      </c>
      <c r="B2318">
        <v>0.12856999999999999</v>
      </c>
      <c r="C2318">
        <v>0.22500000000000001</v>
      </c>
    </row>
    <row r="2319" spans="1:3">
      <c r="A2319" s="18">
        <v>41284</v>
      </c>
      <c r="B2319">
        <v>0.125</v>
      </c>
      <c r="C2319">
        <v>0.22214</v>
      </c>
    </row>
    <row r="2320" spans="1:3">
      <c r="A2320" s="18">
        <v>41285</v>
      </c>
      <c r="B2320">
        <v>0.13214000000000001</v>
      </c>
      <c r="C2320">
        <v>0.22928999999999999</v>
      </c>
    </row>
    <row r="2321" spans="1:3">
      <c r="A2321" s="18">
        <v>41288</v>
      </c>
      <c r="B2321">
        <v>0.13714000000000001</v>
      </c>
      <c r="C2321">
        <v>0.23571</v>
      </c>
    </row>
    <row r="2322" spans="1:3">
      <c r="A2322" s="18">
        <v>41289</v>
      </c>
      <c r="B2322">
        <v>0.13714000000000001</v>
      </c>
      <c r="C2322">
        <v>0.23785999999999999</v>
      </c>
    </row>
    <row r="2323" spans="1:3">
      <c r="A2323" s="18">
        <v>41290</v>
      </c>
      <c r="B2323">
        <v>0.13286000000000001</v>
      </c>
      <c r="C2323">
        <v>0.23286000000000001</v>
      </c>
    </row>
    <row r="2324" spans="1:3">
      <c r="A2324" s="18">
        <v>41291</v>
      </c>
      <c r="B2324">
        <v>0.13786000000000001</v>
      </c>
      <c r="C2324">
        <v>0.24071000000000001</v>
      </c>
    </row>
    <row r="2325" spans="1:3">
      <c r="A2325" s="18">
        <v>41292</v>
      </c>
      <c r="B2325">
        <v>0.14071</v>
      </c>
      <c r="C2325">
        <v>0.25</v>
      </c>
    </row>
    <row r="2326" spans="1:3">
      <c r="A2326" s="18">
        <v>41295</v>
      </c>
      <c r="B2326">
        <v>0.13428999999999999</v>
      </c>
      <c r="C2326">
        <v>0.24786</v>
      </c>
    </row>
    <row r="2327" spans="1:3">
      <c r="A2327" s="18">
        <v>41296</v>
      </c>
      <c r="B2327">
        <v>0.13500000000000001</v>
      </c>
      <c r="C2327">
        <v>0.24786</v>
      </c>
    </row>
    <row r="2328" spans="1:3">
      <c r="A2328" s="18">
        <v>41297</v>
      </c>
      <c r="B2328">
        <v>0.13428999999999999</v>
      </c>
      <c r="C2328">
        <v>0.24714</v>
      </c>
    </row>
    <row r="2329" spans="1:3">
      <c r="A2329" s="18">
        <v>41298</v>
      </c>
      <c r="B2329">
        <v>0.13643</v>
      </c>
      <c r="C2329">
        <v>0.24929000000000001</v>
      </c>
    </row>
    <row r="2330" spans="1:3">
      <c r="A2330" s="18">
        <v>41299</v>
      </c>
      <c r="B2330">
        <v>0.13857</v>
      </c>
      <c r="C2330">
        <v>0.25429000000000002</v>
      </c>
    </row>
    <row r="2331" spans="1:3">
      <c r="A2331" s="18">
        <v>41302</v>
      </c>
      <c r="B2331">
        <v>0.14499999999999999</v>
      </c>
      <c r="C2331">
        <v>0.26643</v>
      </c>
    </row>
    <row r="2332" spans="1:3">
      <c r="A2332" s="18">
        <v>41303</v>
      </c>
      <c r="B2332">
        <v>0.14713999999999999</v>
      </c>
      <c r="C2332">
        <v>0.27071000000000001</v>
      </c>
    </row>
    <row r="2333" spans="1:3">
      <c r="A2333" s="18">
        <v>41304</v>
      </c>
      <c r="B2333">
        <v>0.14929000000000001</v>
      </c>
      <c r="C2333">
        <v>0.27428999999999998</v>
      </c>
    </row>
    <row r="2334" spans="1:3">
      <c r="A2334" s="18">
        <v>41305</v>
      </c>
      <c r="B2334">
        <v>0.15214</v>
      </c>
      <c r="C2334">
        <v>0.27571000000000001</v>
      </c>
    </row>
    <row r="2335" spans="1:3">
      <c r="A2335" s="18">
        <v>41306</v>
      </c>
      <c r="B2335">
        <v>0.15570999999999999</v>
      </c>
      <c r="C2335">
        <v>0.28000000000000003</v>
      </c>
    </row>
    <row r="2336" spans="1:3">
      <c r="A2336" s="18">
        <v>41309</v>
      </c>
      <c r="B2336">
        <v>0.15429000000000001</v>
      </c>
      <c r="C2336">
        <v>0.27500000000000002</v>
      </c>
    </row>
    <row r="2337" spans="1:3">
      <c r="A2337" s="18">
        <v>41310</v>
      </c>
      <c r="B2337">
        <v>0.15429000000000001</v>
      </c>
      <c r="C2337">
        <v>0.27500000000000002</v>
      </c>
    </row>
    <row r="2338" spans="1:3">
      <c r="A2338" s="18">
        <v>41311</v>
      </c>
      <c r="B2338">
        <v>0.15357000000000001</v>
      </c>
      <c r="C2338">
        <v>0.27428999999999998</v>
      </c>
    </row>
    <row r="2339" spans="1:3">
      <c r="A2339" s="18">
        <v>41312</v>
      </c>
      <c r="B2339">
        <v>0.15357000000000001</v>
      </c>
      <c r="C2339">
        <v>0.27428999999999998</v>
      </c>
    </row>
    <row r="2340" spans="1:3">
      <c r="A2340" s="18">
        <v>41313</v>
      </c>
      <c r="B2340">
        <v>0.15</v>
      </c>
      <c r="C2340">
        <v>0.26713999999999999</v>
      </c>
    </row>
    <row r="2341" spans="1:3">
      <c r="A2341" s="18">
        <v>41316</v>
      </c>
      <c r="B2341">
        <v>0.14857000000000001</v>
      </c>
      <c r="C2341">
        <v>0.26357000000000003</v>
      </c>
    </row>
    <row r="2342" spans="1:3">
      <c r="A2342" s="18">
        <v>41317</v>
      </c>
      <c r="B2342">
        <v>0.14929000000000001</v>
      </c>
      <c r="C2342">
        <v>0.26429000000000002</v>
      </c>
    </row>
    <row r="2343" spans="1:3">
      <c r="A2343" s="18">
        <v>41318</v>
      </c>
      <c r="B2343">
        <v>0.14785999999999999</v>
      </c>
      <c r="C2343">
        <v>0.26500000000000001</v>
      </c>
    </row>
    <row r="2344" spans="1:3">
      <c r="A2344" s="18">
        <v>41319</v>
      </c>
      <c r="B2344">
        <v>0.14499999999999999</v>
      </c>
      <c r="C2344">
        <v>0.26285999999999998</v>
      </c>
    </row>
    <row r="2345" spans="1:3">
      <c r="A2345" s="18">
        <v>41320</v>
      </c>
      <c r="B2345">
        <v>0.14213999999999999</v>
      </c>
      <c r="C2345">
        <v>0.25785999999999998</v>
      </c>
    </row>
    <row r="2346" spans="1:3">
      <c r="A2346" s="18">
        <v>41323</v>
      </c>
      <c r="B2346">
        <v>0.14143</v>
      </c>
      <c r="C2346">
        <v>0.25570999999999999</v>
      </c>
    </row>
    <row r="2347" spans="1:3">
      <c r="A2347" s="18">
        <v>41324</v>
      </c>
      <c r="B2347">
        <v>0.14000000000000001</v>
      </c>
      <c r="C2347">
        <v>0.25570999999999999</v>
      </c>
    </row>
    <row r="2348" spans="1:3">
      <c r="A2348" s="18">
        <v>41325</v>
      </c>
      <c r="B2348">
        <v>0.14143</v>
      </c>
      <c r="C2348">
        <v>0.25713999999999998</v>
      </c>
    </row>
    <row r="2349" spans="1:3">
      <c r="A2349" s="18">
        <v>41326</v>
      </c>
      <c r="B2349">
        <v>0.14143</v>
      </c>
      <c r="C2349">
        <v>0.25713999999999998</v>
      </c>
    </row>
    <row r="2350" spans="1:3">
      <c r="A2350" s="18">
        <v>41327</v>
      </c>
      <c r="B2350">
        <v>0.13857</v>
      </c>
      <c r="C2350">
        <v>0.25429000000000002</v>
      </c>
    </row>
    <row r="2351" spans="1:3">
      <c r="A2351" s="18">
        <v>41330</v>
      </c>
      <c r="B2351">
        <v>0.13286000000000001</v>
      </c>
      <c r="C2351">
        <v>0.24357000000000001</v>
      </c>
    </row>
    <row r="2352" spans="1:3">
      <c r="A2352" s="18">
        <v>41331</v>
      </c>
      <c r="B2352">
        <v>0.13070999999999999</v>
      </c>
      <c r="C2352">
        <v>0.24</v>
      </c>
    </row>
    <row r="2353" spans="1:3">
      <c r="A2353" s="18">
        <v>41332</v>
      </c>
      <c r="B2353">
        <v>0.12856999999999999</v>
      </c>
      <c r="C2353">
        <v>0.23713999999999999</v>
      </c>
    </row>
    <row r="2354" spans="1:3">
      <c r="A2354" s="18">
        <v>41333</v>
      </c>
      <c r="B2354">
        <v>0.13</v>
      </c>
      <c r="C2354">
        <v>0.23571</v>
      </c>
    </row>
    <row r="2355" spans="1:3">
      <c r="A2355" s="18">
        <v>41334</v>
      </c>
      <c r="B2355">
        <v>0.12642999999999999</v>
      </c>
      <c r="C2355">
        <v>0.23143</v>
      </c>
    </row>
    <row r="2356" spans="1:3">
      <c r="A2356" s="18">
        <v>41337</v>
      </c>
      <c r="B2356">
        <v>0.12429</v>
      </c>
      <c r="C2356">
        <v>0.22786000000000001</v>
      </c>
    </row>
    <row r="2357" spans="1:3">
      <c r="A2357" s="18">
        <v>41338</v>
      </c>
      <c r="B2357">
        <v>0.12429</v>
      </c>
      <c r="C2357">
        <v>0.22500000000000001</v>
      </c>
    </row>
    <row r="2358" spans="1:3">
      <c r="A2358" s="18">
        <v>41339</v>
      </c>
      <c r="B2358">
        <v>0.12429</v>
      </c>
      <c r="C2358">
        <v>0.22500000000000001</v>
      </c>
    </row>
    <row r="2359" spans="1:3">
      <c r="A2359" s="18">
        <v>41340</v>
      </c>
      <c r="B2359">
        <v>0.12357</v>
      </c>
      <c r="C2359">
        <v>0.22286</v>
      </c>
    </row>
    <row r="2360" spans="1:3">
      <c r="A2360" s="18">
        <v>41341</v>
      </c>
      <c r="B2360">
        <v>0.12570999999999999</v>
      </c>
      <c r="C2360">
        <v>0.22570999999999999</v>
      </c>
    </row>
    <row r="2361" spans="1:3">
      <c r="A2361" s="18">
        <v>41344</v>
      </c>
      <c r="B2361">
        <v>0.12642999999999999</v>
      </c>
      <c r="C2361">
        <v>0.22714000000000001</v>
      </c>
    </row>
    <row r="2362" spans="1:3">
      <c r="A2362" s="18">
        <v>41345</v>
      </c>
      <c r="B2362">
        <v>0.12570999999999999</v>
      </c>
      <c r="C2362">
        <v>0.22570999999999999</v>
      </c>
    </row>
    <row r="2363" spans="1:3">
      <c r="A2363" s="18">
        <v>41346</v>
      </c>
      <c r="B2363">
        <v>0.12570999999999999</v>
      </c>
      <c r="C2363">
        <v>0.22570999999999999</v>
      </c>
    </row>
    <row r="2364" spans="1:3">
      <c r="A2364" s="18">
        <v>41347</v>
      </c>
      <c r="B2364">
        <v>0.12714</v>
      </c>
      <c r="C2364">
        <v>0.22570999999999999</v>
      </c>
    </row>
    <row r="2365" spans="1:3">
      <c r="A2365" s="18">
        <v>41348</v>
      </c>
      <c r="B2365">
        <v>0.12714</v>
      </c>
      <c r="C2365">
        <v>0.22428999999999999</v>
      </c>
    </row>
    <row r="2366" spans="1:3">
      <c r="A2366" s="18">
        <v>41351</v>
      </c>
      <c r="B2366">
        <v>0.12856999999999999</v>
      </c>
      <c r="C2366">
        <v>0.22286</v>
      </c>
    </row>
    <row r="2367" spans="1:3">
      <c r="A2367" s="18">
        <v>41352</v>
      </c>
      <c r="B2367">
        <v>0.13</v>
      </c>
      <c r="C2367">
        <v>0.22642999999999999</v>
      </c>
    </row>
    <row r="2368" spans="1:3">
      <c r="A2368" s="18">
        <v>41353</v>
      </c>
      <c r="B2368">
        <v>0.13214000000000001</v>
      </c>
      <c r="C2368">
        <v>0.22857</v>
      </c>
    </row>
    <row r="2369" spans="1:3">
      <c r="A2369" s="18">
        <v>41354</v>
      </c>
      <c r="B2369">
        <v>0.13286000000000001</v>
      </c>
      <c r="C2369">
        <v>0.22857</v>
      </c>
    </row>
    <row r="2370" spans="1:3">
      <c r="A2370" s="18">
        <v>41355</v>
      </c>
      <c r="B2370">
        <v>0.13714000000000001</v>
      </c>
      <c r="C2370">
        <v>0.23286000000000001</v>
      </c>
    </row>
    <row r="2371" spans="1:3">
      <c r="A2371" s="18">
        <v>41358</v>
      </c>
      <c r="B2371">
        <v>0.13428999999999999</v>
      </c>
      <c r="C2371">
        <v>0.22857</v>
      </c>
    </row>
    <row r="2372" spans="1:3">
      <c r="A2372" s="18">
        <v>41359</v>
      </c>
      <c r="B2372">
        <v>0.13356999999999999</v>
      </c>
      <c r="C2372">
        <v>0.22714000000000001</v>
      </c>
    </row>
    <row r="2373" spans="1:3">
      <c r="A2373" s="18">
        <v>41360</v>
      </c>
      <c r="B2373">
        <v>0.13214000000000001</v>
      </c>
      <c r="C2373">
        <v>0.22642999999999999</v>
      </c>
    </row>
    <row r="2374" spans="1:3">
      <c r="A2374" s="18">
        <v>41361</v>
      </c>
      <c r="B2374">
        <v>0.13070999999999999</v>
      </c>
      <c r="C2374">
        <v>0.22500000000000001</v>
      </c>
    </row>
    <row r="2375" spans="1:3">
      <c r="A2375" s="18">
        <v>41366</v>
      </c>
      <c r="B2375">
        <v>0.13142999999999999</v>
      </c>
      <c r="C2375">
        <v>0.22714000000000001</v>
      </c>
    </row>
    <row r="2376" spans="1:3">
      <c r="A2376" s="18">
        <v>41367</v>
      </c>
      <c r="B2376">
        <v>0.12928999999999999</v>
      </c>
      <c r="C2376">
        <v>0.22786000000000001</v>
      </c>
    </row>
    <row r="2377" spans="1:3">
      <c r="A2377" s="18">
        <v>41368</v>
      </c>
      <c r="B2377">
        <v>0.13070999999999999</v>
      </c>
      <c r="C2377">
        <v>0.22786000000000001</v>
      </c>
    </row>
    <row r="2378" spans="1:3">
      <c r="A2378" s="18">
        <v>41369</v>
      </c>
      <c r="B2378">
        <v>0.12856999999999999</v>
      </c>
      <c r="C2378">
        <v>0.22142999999999999</v>
      </c>
    </row>
    <row r="2379" spans="1:3">
      <c r="A2379" s="18">
        <v>41372</v>
      </c>
      <c r="B2379">
        <v>0.12928999999999999</v>
      </c>
      <c r="C2379">
        <v>0.22214</v>
      </c>
    </row>
    <row r="2380" spans="1:3">
      <c r="A2380" s="18">
        <v>41373</v>
      </c>
      <c r="B2380">
        <v>0.13070999999999999</v>
      </c>
      <c r="C2380">
        <v>0.22356999999999999</v>
      </c>
    </row>
    <row r="2381" spans="1:3">
      <c r="A2381" s="18">
        <v>41374</v>
      </c>
      <c r="B2381">
        <v>0.13</v>
      </c>
      <c r="C2381">
        <v>0.22356999999999999</v>
      </c>
    </row>
    <row r="2382" spans="1:3">
      <c r="A2382" s="18">
        <v>41375</v>
      </c>
      <c r="B2382">
        <v>0.13</v>
      </c>
      <c r="C2382">
        <v>0.22286</v>
      </c>
    </row>
    <row r="2383" spans="1:3">
      <c r="A2383" s="18">
        <v>41376</v>
      </c>
      <c r="B2383">
        <v>0.12928999999999999</v>
      </c>
      <c r="C2383">
        <v>0.22142999999999999</v>
      </c>
    </row>
    <row r="2384" spans="1:3">
      <c r="A2384" s="18">
        <v>41379</v>
      </c>
      <c r="B2384">
        <v>0.12928999999999999</v>
      </c>
      <c r="C2384">
        <v>0.22142999999999999</v>
      </c>
    </row>
    <row r="2385" spans="1:3">
      <c r="A2385" s="18">
        <v>41380</v>
      </c>
      <c r="B2385">
        <v>0.13070999999999999</v>
      </c>
      <c r="C2385">
        <v>0.22214</v>
      </c>
    </row>
    <row r="2386" spans="1:3">
      <c r="A2386" s="18">
        <v>41381</v>
      </c>
      <c r="B2386">
        <v>0.13286000000000001</v>
      </c>
      <c r="C2386">
        <v>0.22214</v>
      </c>
    </row>
    <row r="2387" spans="1:3">
      <c r="A2387" s="18">
        <v>41382</v>
      </c>
      <c r="B2387">
        <v>0.13070999999999999</v>
      </c>
      <c r="C2387">
        <v>0.22</v>
      </c>
    </row>
    <row r="2388" spans="1:3">
      <c r="A2388" s="18">
        <v>41383</v>
      </c>
      <c r="B2388">
        <v>0.13070999999999999</v>
      </c>
      <c r="C2388">
        <v>0.22</v>
      </c>
    </row>
    <row r="2389" spans="1:3">
      <c r="A2389" s="18">
        <v>41386</v>
      </c>
      <c r="B2389">
        <v>0.12928999999999999</v>
      </c>
      <c r="C2389">
        <v>0.22</v>
      </c>
    </row>
    <row r="2390" spans="1:3">
      <c r="A2390" s="18">
        <v>41387</v>
      </c>
      <c r="B2390">
        <v>0.125</v>
      </c>
      <c r="C2390">
        <v>0.21429000000000001</v>
      </c>
    </row>
    <row r="2391" spans="1:3">
      <c r="A2391" s="18">
        <v>41388</v>
      </c>
      <c r="B2391">
        <v>0.12214</v>
      </c>
      <c r="C2391">
        <v>0.21285999999999999</v>
      </c>
    </row>
    <row r="2392" spans="1:3">
      <c r="A2392" s="18">
        <v>41389</v>
      </c>
      <c r="B2392">
        <v>0.12214</v>
      </c>
      <c r="C2392">
        <v>0.21071000000000001</v>
      </c>
    </row>
    <row r="2393" spans="1:3">
      <c r="A2393" s="18">
        <v>41390</v>
      </c>
      <c r="B2393">
        <v>0.125</v>
      </c>
      <c r="C2393">
        <v>0.21071000000000001</v>
      </c>
    </row>
    <row r="2394" spans="1:3">
      <c r="A2394" s="18">
        <v>41393</v>
      </c>
      <c r="B2394">
        <v>0.12286</v>
      </c>
      <c r="C2394">
        <v>0.20857000000000001</v>
      </c>
    </row>
    <row r="2395" spans="1:3">
      <c r="A2395" s="18">
        <v>41394</v>
      </c>
      <c r="B2395">
        <v>0.12286</v>
      </c>
      <c r="C2395">
        <v>0.20857000000000001</v>
      </c>
    </row>
    <row r="2396" spans="1:3">
      <c r="A2396" s="18">
        <v>41395</v>
      </c>
      <c r="B2396">
        <v>0.12286</v>
      </c>
      <c r="C2396">
        <v>0.20713999999999999</v>
      </c>
    </row>
    <row r="2397" spans="1:3">
      <c r="A2397" s="18">
        <v>41396</v>
      </c>
      <c r="B2397">
        <v>0.12214</v>
      </c>
      <c r="C2397">
        <v>0.20643</v>
      </c>
    </row>
    <row r="2398" spans="1:3">
      <c r="A2398" s="18">
        <v>41397</v>
      </c>
      <c r="B2398">
        <v>0.12143</v>
      </c>
      <c r="C2398">
        <v>0.19928999999999999</v>
      </c>
    </row>
    <row r="2399" spans="1:3">
      <c r="A2399" s="18">
        <v>41401</v>
      </c>
      <c r="B2399">
        <v>0.12214</v>
      </c>
      <c r="C2399">
        <v>0.19857</v>
      </c>
    </row>
    <row r="2400" spans="1:3">
      <c r="A2400" s="18">
        <v>41402</v>
      </c>
      <c r="B2400">
        <v>0.12143</v>
      </c>
      <c r="C2400">
        <v>0.20071</v>
      </c>
    </row>
    <row r="2401" spans="1:3">
      <c r="A2401" s="18">
        <v>41403</v>
      </c>
      <c r="B2401">
        <v>0.12143</v>
      </c>
      <c r="C2401">
        <v>0.20071</v>
      </c>
    </row>
    <row r="2402" spans="1:3">
      <c r="A2402" s="18">
        <v>41404</v>
      </c>
      <c r="B2402">
        <v>0.12143</v>
      </c>
      <c r="C2402">
        <v>0.20143</v>
      </c>
    </row>
    <row r="2403" spans="1:3">
      <c r="A2403" s="18">
        <v>41407</v>
      </c>
      <c r="B2403">
        <v>0.12214</v>
      </c>
      <c r="C2403">
        <v>0.20357</v>
      </c>
    </row>
    <row r="2404" spans="1:3">
      <c r="A2404" s="18">
        <v>41408</v>
      </c>
      <c r="B2404">
        <v>0.12286</v>
      </c>
      <c r="C2404">
        <v>0.20357</v>
      </c>
    </row>
    <row r="2405" spans="1:3">
      <c r="A2405" s="18">
        <v>41409</v>
      </c>
      <c r="B2405">
        <v>0.12214</v>
      </c>
      <c r="C2405">
        <v>0.20357</v>
      </c>
    </row>
    <row r="2406" spans="1:3">
      <c r="A2406" s="18">
        <v>41410</v>
      </c>
      <c r="B2406">
        <v>0.12</v>
      </c>
      <c r="C2406">
        <v>0.2</v>
      </c>
    </row>
    <row r="2407" spans="1:3">
      <c r="A2407" s="18">
        <v>41411</v>
      </c>
      <c r="B2407">
        <v>0.11713999999999999</v>
      </c>
      <c r="C2407">
        <v>0.19500000000000001</v>
      </c>
    </row>
    <row r="2408" spans="1:3">
      <c r="A2408" s="18">
        <v>41414</v>
      </c>
      <c r="B2408">
        <v>0.11713999999999999</v>
      </c>
      <c r="C2408">
        <v>0.19571</v>
      </c>
    </row>
    <row r="2409" spans="1:3">
      <c r="A2409" s="18">
        <v>41415</v>
      </c>
      <c r="B2409">
        <v>0.11713999999999999</v>
      </c>
      <c r="C2409">
        <v>0.19571</v>
      </c>
    </row>
    <row r="2410" spans="1:3">
      <c r="A2410" s="18">
        <v>41416</v>
      </c>
      <c r="B2410">
        <v>0.11570999999999999</v>
      </c>
      <c r="C2410">
        <v>0.19786000000000001</v>
      </c>
    </row>
    <row r="2411" spans="1:3">
      <c r="A2411" s="18">
        <v>41417</v>
      </c>
      <c r="B2411">
        <v>0.11570999999999999</v>
      </c>
      <c r="C2411">
        <v>0.19500000000000001</v>
      </c>
    </row>
    <row r="2412" spans="1:3">
      <c r="A2412" s="18">
        <v>41418</v>
      </c>
      <c r="B2412">
        <v>0.11643000000000001</v>
      </c>
      <c r="C2412">
        <v>0.19786000000000001</v>
      </c>
    </row>
    <row r="2413" spans="1:3">
      <c r="A2413" s="18">
        <v>41422</v>
      </c>
      <c r="B2413">
        <v>0.11429</v>
      </c>
      <c r="C2413">
        <v>0.19642999999999999</v>
      </c>
    </row>
    <row r="2414" spans="1:3">
      <c r="A2414" s="18">
        <v>41423</v>
      </c>
      <c r="B2414">
        <v>0.11570999999999999</v>
      </c>
      <c r="C2414">
        <v>0.19857</v>
      </c>
    </row>
    <row r="2415" spans="1:3">
      <c r="A2415" s="18">
        <v>41424</v>
      </c>
      <c r="B2415">
        <v>0.11570999999999999</v>
      </c>
      <c r="C2415">
        <v>0.2</v>
      </c>
    </row>
    <row r="2416" spans="1:3">
      <c r="A2416" s="18">
        <v>41425</v>
      </c>
      <c r="B2416">
        <v>0.115</v>
      </c>
      <c r="C2416">
        <v>0.19714000000000001</v>
      </c>
    </row>
    <row r="2417" spans="1:3">
      <c r="A2417" s="18">
        <v>41428</v>
      </c>
      <c r="B2417">
        <v>0.11570999999999999</v>
      </c>
      <c r="C2417">
        <v>0.19857</v>
      </c>
    </row>
    <row r="2418" spans="1:3">
      <c r="A2418" s="18">
        <v>41429</v>
      </c>
      <c r="B2418">
        <v>0.11643000000000001</v>
      </c>
      <c r="C2418">
        <v>0.20143</v>
      </c>
    </row>
    <row r="2419" spans="1:3">
      <c r="A2419" s="18">
        <v>41430</v>
      </c>
      <c r="B2419">
        <v>0.11713999999999999</v>
      </c>
      <c r="C2419">
        <v>0.19857</v>
      </c>
    </row>
    <row r="2420" spans="1:3">
      <c r="A2420" s="18">
        <v>41431</v>
      </c>
      <c r="B2420">
        <v>0.11713999999999999</v>
      </c>
      <c r="C2420">
        <v>0.19857</v>
      </c>
    </row>
    <row r="2421" spans="1:3">
      <c r="A2421" s="18">
        <v>41432</v>
      </c>
      <c r="B2421">
        <v>0.12143</v>
      </c>
      <c r="C2421">
        <v>0.21285999999999999</v>
      </c>
    </row>
    <row r="2422" spans="1:3">
      <c r="A2422" s="18">
        <v>41435</v>
      </c>
      <c r="B2422">
        <v>0.12286</v>
      </c>
      <c r="C2422">
        <v>0.22</v>
      </c>
    </row>
    <row r="2423" spans="1:3">
      <c r="A2423" s="18">
        <v>41436</v>
      </c>
      <c r="B2423">
        <v>0.12642999999999999</v>
      </c>
      <c r="C2423">
        <v>0.22642999999999999</v>
      </c>
    </row>
    <row r="2424" spans="1:3">
      <c r="A2424" s="18">
        <v>41437</v>
      </c>
      <c r="B2424">
        <v>0.12928999999999999</v>
      </c>
      <c r="C2424">
        <v>0.22857</v>
      </c>
    </row>
    <row r="2425" spans="1:3">
      <c r="A2425" s="18">
        <v>41438</v>
      </c>
      <c r="B2425">
        <v>0.13</v>
      </c>
      <c r="C2425">
        <v>0.23071</v>
      </c>
    </row>
    <row r="2426" spans="1:3">
      <c r="A2426" s="18">
        <v>41439</v>
      </c>
      <c r="B2426">
        <v>0.12928999999999999</v>
      </c>
      <c r="C2426">
        <v>0.23143</v>
      </c>
    </row>
    <row r="2427" spans="1:3">
      <c r="A2427" s="18">
        <v>41442</v>
      </c>
      <c r="B2427">
        <v>0.13</v>
      </c>
      <c r="C2427">
        <v>0.23</v>
      </c>
    </row>
    <row r="2428" spans="1:3">
      <c r="A2428" s="18">
        <v>41443</v>
      </c>
      <c r="B2428">
        <v>0.13070999999999999</v>
      </c>
      <c r="C2428">
        <v>0.23214000000000001</v>
      </c>
    </row>
    <row r="2429" spans="1:3">
      <c r="A2429" s="18">
        <v>41444</v>
      </c>
      <c r="B2429">
        <v>0.13286000000000001</v>
      </c>
      <c r="C2429">
        <v>0.23713999999999999</v>
      </c>
    </row>
    <row r="2430" spans="1:3">
      <c r="A2430" s="18">
        <v>41445</v>
      </c>
      <c r="B2430">
        <v>0.13428999999999999</v>
      </c>
      <c r="C2430">
        <v>0.24429000000000001</v>
      </c>
    </row>
    <row r="2431" spans="1:3">
      <c r="A2431" s="18">
        <v>41446</v>
      </c>
      <c r="B2431">
        <v>0.13786000000000001</v>
      </c>
      <c r="C2431">
        <v>0.24857000000000001</v>
      </c>
    </row>
    <row r="2432" spans="1:3">
      <c r="A2432" s="18">
        <v>41449</v>
      </c>
      <c r="B2432">
        <v>0.14213999999999999</v>
      </c>
      <c r="C2432">
        <v>0.26213999999999998</v>
      </c>
    </row>
    <row r="2433" spans="1:3">
      <c r="A2433" s="18">
        <v>41450</v>
      </c>
      <c r="B2433">
        <v>0.14643</v>
      </c>
      <c r="C2433">
        <v>0.26643</v>
      </c>
    </row>
    <row r="2434" spans="1:3">
      <c r="A2434" s="18">
        <v>41451</v>
      </c>
      <c r="B2434">
        <v>0.14713999999999999</v>
      </c>
      <c r="C2434">
        <v>0.26643</v>
      </c>
    </row>
    <row r="2435" spans="1:3">
      <c r="A2435" s="18">
        <v>41452</v>
      </c>
      <c r="B2435">
        <v>0.14713999999999999</v>
      </c>
      <c r="C2435">
        <v>0.25857000000000002</v>
      </c>
    </row>
    <row r="2436" spans="1:3">
      <c r="A2436" s="18">
        <v>41453</v>
      </c>
      <c r="B2436">
        <v>0.14713999999999999</v>
      </c>
      <c r="C2436">
        <v>0.25929000000000002</v>
      </c>
    </row>
    <row r="2437" spans="1:3">
      <c r="A2437" s="18">
        <v>41456</v>
      </c>
      <c r="B2437">
        <v>0.14857000000000001</v>
      </c>
      <c r="C2437">
        <v>0.26357000000000003</v>
      </c>
    </row>
    <row r="2438" spans="1:3">
      <c r="A2438" s="18">
        <v>41457</v>
      </c>
      <c r="B2438">
        <v>0.14857000000000001</v>
      </c>
      <c r="C2438">
        <v>0.26213999999999998</v>
      </c>
    </row>
    <row r="2439" spans="1:3">
      <c r="A2439" s="18">
        <v>41458</v>
      </c>
      <c r="B2439">
        <v>0.14857000000000001</v>
      </c>
      <c r="C2439">
        <v>0.26285999999999998</v>
      </c>
    </row>
    <row r="2440" spans="1:3">
      <c r="A2440" s="18">
        <v>41459</v>
      </c>
      <c r="B2440">
        <v>0.14857000000000001</v>
      </c>
      <c r="C2440">
        <v>0.26143</v>
      </c>
    </row>
    <row r="2441" spans="1:3">
      <c r="A2441" s="18">
        <v>41460</v>
      </c>
      <c r="B2441">
        <v>0.14143</v>
      </c>
      <c r="C2441">
        <v>0.24714</v>
      </c>
    </row>
    <row r="2442" spans="1:3">
      <c r="A2442" s="18">
        <v>41463</v>
      </c>
      <c r="B2442">
        <v>0.14071</v>
      </c>
      <c r="C2442">
        <v>0.24285999999999999</v>
      </c>
    </row>
    <row r="2443" spans="1:3">
      <c r="A2443" s="18">
        <v>41464</v>
      </c>
      <c r="B2443">
        <v>0.14071</v>
      </c>
      <c r="C2443">
        <v>0.24285999999999999</v>
      </c>
    </row>
    <row r="2444" spans="1:3">
      <c r="A2444" s="18">
        <v>41465</v>
      </c>
      <c r="B2444">
        <v>0.14071</v>
      </c>
      <c r="C2444">
        <v>0.24285999999999999</v>
      </c>
    </row>
    <row r="2445" spans="1:3">
      <c r="A2445" s="18">
        <v>41466</v>
      </c>
      <c r="B2445">
        <v>0.14213999999999999</v>
      </c>
      <c r="C2445">
        <v>0.24571000000000001</v>
      </c>
    </row>
    <row r="2446" spans="1:3">
      <c r="A2446" s="18">
        <v>41467</v>
      </c>
      <c r="B2446">
        <v>0.14213999999999999</v>
      </c>
      <c r="C2446">
        <v>0.24643000000000001</v>
      </c>
    </row>
    <row r="2447" spans="1:3">
      <c r="A2447" s="18">
        <v>41470</v>
      </c>
      <c r="B2447">
        <v>0.14213999999999999</v>
      </c>
      <c r="C2447">
        <v>0.24786</v>
      </c>
    </row>
    <row r="2448" spans="1:3">
      <c r="A2448" s="18">
        <v>41471</v>
      </c>
      <c r="B2448">
        <v>0.14213999999999999</v>
      </c>
      <c r="C2448">
        <v>0.24714</v>
      </c>
    </row>
    <row r="2449" spans="1:3">
      <c r="A2449" s="18">
        <v>41472</v>
      </c>
      <c r="B2449">
        <v>0.14143</v>
      </c>
      <c r="C2449">
        <v>0.24714</v>
      </c>
    </row>
    <row r="2450" spans="1:3">
      <c r="A2450" s="18">
        <v>41473</v>
      </c>
      <c r="B2450">
        <v>0.14143</v>
      </c>
      <c r="C2450">
        <v>0.24571000000000001</v>
      </c>
    </row>
    <row r="2451" spans="1:3">
      <c r="A2451" s="18">
        <v>41474</v>
      </c>
      <c r="B2451">
        <v>0.14213999999999999</v>
      </c>
      <c r="C2451">
        <v>0.24571000000000001</v>
      </c>
    </row>
    <row r="2452" spans="1:3">
      <c r="A2452" s="18">
        <v>41477</v>
      </c>
      <c r="B2452">
        <v>0.14499999999999999</v>
      </c>
      <c r="C2452">
        <v>0.25142999999999999</v>
      </c>
    </row>
    <row r="2453" spans="1:3">
      <c r="A2453" s="18">
        <v>41478</v>
      </c>
      <c r="B2453">
        <v>0.14929000000000001</v>
      </c>
      <c r="C2453">
        <v>0.25785999999999998</v>
      </c>
    </row>
    <row r="2454" spans="1:3">
      <c r="A2454" s="18">
        <v>41479</v>
      </c>
      <c r="B2454">
        <v>0.15214</v>
      </c>
      <c r="C2454">
        <v>0.26357000000000003</v>
      </c>
    </row>
    <row r="2455" spans="1:3">
      <c r="A2455" s="18">
        <v>41480</v>
      </c>
      <c r="B2455">
        <v>0.15071000000000001</v>
      </c>
      <c r="C2455">
        <v>0.26143</v>
      </c>
    </row>
    <row r="2456" spans="1:3">
      <c r="A2456" s="18">
        <v>41481</v>
      </c>
      <c r="B2456">
        <v>0.14785999999999999</v>
      </c>
      <c r="C2456">
        <v>0.25213999999999998</v>
      </c>
    </row>
    <row r="2457" spans="1:3">
      <c r="A2457" s="18">
        <v>41484</v>
      </c>
      <c r="B2457">
        <v>0.15214</v>
      </c>
      <c r="C2457">
        <v>0.25570999999999999</v>
      </c>
    </row>
    <row r="2458" spans="1:3">
      <c r="A2458" s="18">
        <v>41485</v>
      </c>
      <c r="B2458">
        <v>0.15214</v>
      </c>
      <c r="C2458">
        <v>0.25713999999999998</v>
      </c>
    </row>
    <row r="2459" spans="1:3">
      <c r="A2459" s="18">
        <v>41486</v>
      </c>
      <c r="B2459">
        <v>0.15214</v>
      </c>
      <c r="C2459">
        <v>0.255</v>
      </c>
    </row>
    <row r="2460" spans="1:3">
      <c r="A2460" s="18">
        <v>41487</v>
      </c>
      <c r="B2460">
        <v>0.15286</v>
      </c>
      <c r="C2460">
        <v>0.25785999999999998</v>
      </c>
    </row>
    <row r="2461" spans="1:3">
      <c r="A2461" s="18">
        <v>41488</v>
      </c>
      <c r="B2461">
        <v>0.15357000000000001</v>
      </c>
      <c r="C2461">
        <v>0.26429000000000002</v>
      </c>
    </row>
    <row r="2462" spans="1:3">
      <c r="A2462" s="18">
        <v>41491</v>
      </c>
      <c r="B2462">
        <v>0.15286</v>
      </c>
      <c r="C2462">
        <v>0.26357000000000003</v>
      </c>
    </row>
    <row r="2463" spans="1:3">
      <c r="A2463" s="18">
        <v>41492</v>
      </c>
      <c r="B2463">
        <v>0.15214</v>
      </c>
      <c r="C2463">
        <v>0.26429000000000002</v>
      </c>
    </row>
    <row r="2464" spans="1:3">
      <c r="A2464" s="18">
        <v>41493</v>
      </c>
      <c r="B2464">
        <v>0.15214</v>
      </c>
      <c r="C2464">
        <v>0.26213999999999998</v>
      </c>
    </row>
    <row r="2465" spans="1:3">
      <c r="A2465" s="18">
        <v>41494</v>
      </c>
      <c r="B2465">
        <v>0.15214</v>
      </c>
      <c r="C2465">
        <v>0.26213999999999998</v>
      </c>
    </row>
    <row r="2466" spans="1:3">
      <c r="A2466" s="18">
        <v>41495</v>
      </c>
      <c r="B2466">
        <v>0.15214</v>
      </c>
      <c r="C2466">
        <v>0.26213999999999998</v>
      </c>
    </row>
    <row r="2467" spans="1:3">
      <c r="A2467" s="18">
        <v>41498</v>
      </c>
      <c r="B2467">
        <v>0.15071000000000001</v>
      </c>
      <c r="C2467">
        <v>0.26213999999999998</v>
      </c>
    </row>
    <row r="2468" spans="1:3">
      <c r="A2468" s="18">
        <v>41499</v>
      </c>
      <c r="B2468">
        <v>0.15071000000000001</v>
      </c>
      <c r="C2468">
        <v>0.26213999999999998</v>
      </c>
    </row>
    <row r="2469" spans="1:3">
      <c r="A2469" s="18">
        <v>41500</v>
      </c>
      <c r="B2469">
        <v>0.15143000000000001</v>
      </c>
      <c r="C2469">
        <v>0.26500000000000001</v>
      </c>
    </row>
    <row r="2470" spans="1:3">
      <c r="A2470" s="18">
        <v>41501</v>
      </c>
      <c r="B2470">
        <v>0.15143000000000001</v>
      </c>
      <c r="C2470">
        <v>0.26500000000000001</v>
      </c>
    </row>
    <row r="2471" spans="1:3">
      <c r="A2471" s="18">
        <v>41502</v>
      </c>
      <c r="B2471">
        <v>0.15143000000000001</v>
      </c>
      <c r="C2471">
        <v>0.26500000000000001</v>
      </c>
    </row>
    <row r="2472" spans="1:3">
      <c r="A2472" s="18">
        <v>41505</v>
      </c>
      <c r="B2472">
        <v>0.15143000000000001</v>
      </c>
      <c r="C2472">
        <v>0.26571</v>
      </c>
    </row>
    <row r="2473" spans="1:3">
      <c r="A2473" s="18">
        <v>41506</v>
      </c>
      <c r="B2473">
        <v>0.15143000000000001</v>
      </c>
      <c r="C2473">
        <v>0.26571</v>
      </c>
    </row>
    <row r="2474" spans="1:3">
      <c r="A2474" s="18">
        <v>41507</v>
      </c>
      <c r="B2474">
        <v>0.15143000000000001</v>
      </c>
      <c r="C2474">
        <v>0.26571</v>
      </c>
    </row>
    <row r="2475" spans="1:3">
      <c r="A2475" s="18">
        <v>41508</v>
      </c>
      <c r="B2475">
        <v>0.15143000000000001</v>
      </c>
      <c r="C2475">
        <v>0.26856999999999998</v>
      </c>
    </row>
    <row r="2476" spans="1:3">
      <c r="A2476" s="18">
        <v>41509</v>
      </c>
      <c r="B2476">
        <v>0.15143000000000001</v>
      </c>
      <c r="C2476">
        <v>0.27071000000000001</v>
      </c>
    </row>
    <row r="2477" spans="1:3">
      <c r="A2477" s="18">
        <v>41513</v>
      </c>
      <c r="B2477">
        <v>0.15143000000000001</v>
      </c>
      <c r="C2477">
        <v>0.27</v>
      </c>
    </row>
    <row r="2478" spans="1:3">
      <c r="A2478" s="18">
        <v>41514</v>
      </c>
      <c r="B2478">
        <v>0.15143000000000001</v>
      </c>
      <c r="C2478">
        <v>0.27</v>
      </c>
    </row>
    <row r="2479" spans="1:3">
      <c r="A2479" s="18">
        <v>41515</v>
      </c>
      <c r="B2479">
        <v>0.15357000000000001</v>
      </c>
      <c r="C2479">
        <v>0.27143</v>
      </c>
    </row>
    <row r="2480" spans="1:3">
      <c r="A2480" s="18">
        <v>41516</v>
      </c>
      <c r="B2480">
        <v>0.15357000000000001</v>
      </c>
      <c r="C2480">
        <v>0.27071000000000001</v>
      </c>
    </row>
    <row r="2481" spans="1:3">
      <c r="A2481" s="18">
        <v>41519</v>
      </c>
      <c r="B2481">
        <v>0.15643000000000001</v>
      </c>
      <c r="C2481">
        <v>0.27428999999999998</v>
      </c>
    </row>
    <row r="2482" spans="1:3">
      <c r="A2482" s="18">
        <v>41520</v>
      </c>
      <c r="B2482">
        <v>0.15643000000000001</v>
      </c>
      <c r="C2482">
        <v>0.27285999999999999</v>
      </c>
    </row>
    <row r="2483" spans="1:3">
      <c r="A2483" s="18">
        <v>41521</v>
      </c>
      <c r="B2483">
        <v>0.15643000000000001</v>
      </c>
      <c r="C2483">
        <v>0.27213999999999999</v>
      </c>
    </row>
    <row r="2484" spans="1:3">
      <c r="A2484" s="18">
        <v>41522</v>
      </c>
      <c r="B2484">
        <v>0.15643000000000001</v>
      </c>
      <c r="C2484">
        <v>0.27285999999999999</v>
      </c>
    </row>
    <row r="2485" spans="1:3">
      <c r="A2485" s="18">
        <v>41523</v>
      </c>
      <c r="B2485">
        <v>0.15643000000000001</v>
      </c>
      <c r="C2485">
        <v>0.27213999999999999</v>
      </c>
    </row>
    <row r="2486" spans="1:3">
      <c r="A2486" s="18">
        <v>41526</v>
      </c>
      <c r="B2486">
        <v>0.15570999999999999</v>
      </c>
      <c r="C2486">
        <v>0.27143</v>
      </c>
    </row>
    <row r="2487" spans="1:3">
      <c r="A2487" s="18">
        <v>41527</v>
      </c>
      <c r="B2487">
        <v>0.15570999999999999</v>
      </c>
      <c r="C2487">
        <v>0.27</v>
      </c>
    </row>
    <row r="2488" spans="1:3">
      <c r="A2488" s="18">
        <v>41528</v>
      </c>
      <c r="B2488">
        <v>0.155</v>
      </c>
      <c r="C2488">
        <v>0.27</v>
      </c>
    </row>
    <row r="2489" spans="1:3">
      <c r="A2489" s="18">
        <v>41529</v>
      </c>
      <c r="B2489">
        <v>0.15286</v>
      </c>
      <c r="C2489">
        <v>0.26571</v>
      </c>
    </row>
    <row r="2490" spans="1:3">
      <c r="A2490" s="18">
        <v>41530</v>
      </c>
      <c r="B2490">
        <v>0.15214</v>
      </c>
      <c r="C2490">
        <v>0.26429000000000002</v>
      </c>
    </row>
    <row r="2491" spans="1:3">
      <c r="A2491" s="18">
        <v>41533</v>
      </c>
      <c r="B2491">
        <v>0.15429000000000001</v>
      </c>
      <c r="C2491">
        <v>0.26285999999999998</v>
      </c>
    </row>
    <row r="2492" spans="1:3">
      <c r="A2492" s="18">
        <v>41534</v>
      </c>
      <c r="B2492">
        <v>0.15429000000000001</v>
      </c>
      <c r="C2492">
        <v>0.26285999999999998</v>
      </c>
    </row>
    <row r="2493" spans="1:3">
      <c r="A2493" s="18">
        <v>41535</v>
      </c>
      <c r="B2493">
        <v>0.15429000000000001</v>
      </c>
      <c r="C2493">
        <v>0.26285999999999998</v>
      </c>
    </row>
    <row r="2494" spans="1:3">
      <c r="A2494" s="18">
        <v>41536</v>
      </c>
      <c r="B2494">
        <v>0.15429000000000001</v>
      </c>
      <c r="C2494">
        <v>0.25785999999999998</v>
      </c>
    </row>
    <row r="2495" spans="1:3">
      <c r="A2495" s="18">
        <v>41537</v>
      </c>
      <c r="B2495">
        <v>0.15429000000000001</v>
      </c>
      <c r="C2495">
        <v>0.25642999999999999</v>
      </c>
    </row>
    <row r="2496" spans="1:3">
      <c r="A2496" s="18">
        <v>41540</v>
      </c>
      <c r="B2496">
        <v>0.155</v>
      </c>
      <c r="C2496">
        <v>0.25929000000000002</v>
      </c>
    </row>
    <row r="2497" spans="1:3">
      <c r="A2497" s="18">
        <v>41541</v>
      </c>
      <c r="B2497">
        <v>0.155</v>
      </c>
      <c r="C2497">
        <v>0.25857000000000002</v>
      </c>
    </row>
    <row r="2498" spans="1:3">
      <c r="A2498" s="18">
        <v>41542</v>
      </c>
      <c r="B2498">
        <v>0.15714</v>
      </c>
      <c r="C2498">
        <v>0.26143</v>
      </c>
    </row>
    <row r="2499" spans="1:3">
      <c r="A2499" s="18">
        <v>41543</v>
      </c>
      <c r="B2499">
        <v>0.15928999999999999</v>
      </c>
      <c r="C2499">
        <v>0.26429000000000002</v>
      </c>
    </row>
    <row r="2500" spans="1:3">
      <c r="A2500" s="18">
        <v>41544</v>
      </c>
      <c r="B2500">
        <v>0.15928999999999999</v>
      </c>
      <c r="C2500">
        <v>0.26143</v>
      </c>
    </row>
    <row r="2501" spans="1:3">
      <c r="A2501" s="18">
        <v>41547</v>
      </c>
      <c r="B2501">
        <v>0.15928999999999999</v>
      </c>
      <c r="C2501">
        <v>0.26143</v>
      </c>
    </row>
    <row r="2502" spans="1:3">
      <c r="A2502" s="18">
        <v>41548</v>
      </c>
      <c r="B2502">
        <v>0.15928999999999999</v>
      </c>
      <c r="C2502">
        <v>0.26285999999999998</v>
      </c>
    </row>
    <row r="2503" spans="1:3">
      <c r="A2503" s="18">
        <v>41549</v>
      </c>
      <c r="B2503">
        <v>0.15928999999999999</v>
      </c>
      <c r="C2503">
        <v>0.26</v>
      </c>
    </row>
    <row r="2504" spans="1:3">
      <c r="A2504" s="18">
        <v>41550</v>
      </c>
      <c r="B2504">
        <v>0.15928999999999999</v>
      </c>
      <c r="C2504">
        <v>0.26071</v>
      </c>
    </row>
    <row r="2505" spans="1:3">
      <c r="A2505" s="18">
        <v>41551</v>
      </c>
      <c r="B2505">
        <v>0.15928999999999999</v>
      </c>
      <c r="C2505">
        <v>0.26143</v>
      </c>
    </row>
    <row r="2506" spans="1:3">
      <c r="A2506" s="18">
        <v>41554</v>
      </c>
      <c r="B2506">
        <v>0.16</v>
      </c>
      <c r="C2506">
        <v>0.26213999999999998</v>
      </c>
    </row>
    <row r="2507" spans="1:3">
      <c r="A2507" s="18">
        <v>41555</v>
      </c>
      <c r="B2507">
        <v>0.16070999999999999</v>
      </c>
      <c r="C2507">
        <v>0.26500000000000001</v>
      </c>
    </row>
    <row r="2508" spans="1:3">
      <c r="A2508" s="18">
        <v>41556</v>
      </c>
      <c r="B2508">
        <v>0.16142999999999999</v>
      </c>
      <c r="C2508">
        <v>0.26785999999999999</v>
      </c>
    </row>
    <row r="2509" spans="1:3">
      <c r="A2509" s="18">
        <v>41557</v>
      </c>
      <c r="B2509">
        <v>0.16142999999999999</v>
      </c>
      <c r="C2509">
        <v>0.26785999999999999</v>
      </c>
    </row>
    <row r="2510" spans="1:3">
      <c r="A2510" s="18">
        <v>41558</v>
      </c>
      <c r="B2510">
        <v>0.16286</v>
      </c>
      <c r="C2510">
        <v>0.26785999999999999</v>
      </c>
    </row>
    <row r="2511" spans="1:3">
      <c r="A2511" s="18">
        <v>41561</v>
      </c>
      <c r="B2511">
        <v>0.16500000000000001</v>
      </c>
      <c r="C2511">
        <v>0.26928999999999997</v>
      </c>
    </row>
    <row r="2512" spans="1:3">
      <c r="A2512" s="18">
        <v>41562</v>
      </c>
      <c r="B2512">
        <v>0.16428999999999999</v>
      </c>
      <c r="C2512">
        <v>0.26785999999999999</v>
      </c>
    </row>
    <row r="2513" spans="1:3">
      <c r="A2513" s="18">
        <v>41563</v>
      </c>
      <c r="B2513">
        <v>0.16571</v>
      </c>
      <c r="C2513">
        <v>0.27071000000000001</v>
      </c>
    </row>
    <row r="2514" spans="1:3">
      <c r="A2514" s="18">
        <v>41564</v>
      </c>
      <c r="B2514">
        <v>0.16571</v>
      </c>
      <c r="C2514">
        <v>0.27071000000000001</v>
      </c>
    </row>
    <row r="2515" spans="1:3">
      <c r="A2515" s="18">
        <v>41565</v>
      </c>
      <c r="B2515">
        <v>0.16500000000000001</v>
      </c>
      <c r="C2515">
        <v>0.27213999999999999</v>
      </c>
    </row>
    <row r="2516" spans="1:3">
      <c r="A2516" s="18">
        <v>41568</v>
      </c>
      <c r="B2516">
        <v>0.16642999999999999</v>
      </c>
      <c r="C2516">
        <v>0.27500000000000002</v>
      </c>
    </row>
    <row r="2517" spans="1:3">
      <c r="A2517" s="18">
        <v>41569</v>
      </c>
      <c r="B2517">
        <v>0.16642999999999999</v>
      </c>
      <c r="C2517">
        <v>0.27786</v>
      </c>
    </row>
    <row r="2518" spans="1:3">
      <c r="A2518" s="18">
        <v>41570</v>
      </c>
      <c r="B2518">
        <v>0.16786000000000001</v>
      </c>
      <c r="C2518">
        <v>0.27786</v>
      </c>
    </row>
    <row r="2519" spans="1:3">
      <c r="A2519" s="18">
        <v>41571</v>
      </c>
      <c r="B2519">
        <v>0.17071</v>
      </c>
      <c r="C2519">
        <v>0.28286</v>
      </c>
    </row>
    <row r="2520" spans="1:3">
      <c r="A2520" s="18">
        <v>41572</v>
      </c>
      <c r="B2520">
        <v>0.17357</v>
      </c>
      <c r="C2520">
        <v>0.28856999999999999</v>
      </c>
    </row>
    <row r="2521" spans="1:3">
      <c r="A2521" s="18">
        <v>41575</v>
      </c>
      <c r="B2521">
        <v>0.17571000000000001</v>
      </c>
      <c r="C2521">
        <v>0.29071000000000002</v>
      </c>
    </row>
    <row r="2522" spans="1:3">
      <c r="A2522" s="18">
        <v>41576</v>
      </c>
      <c r="B2522">
        <v>0.18143000000000001</v>
      </c>
      <c r="C2522">
        <v>0.28714000000000001</v>
      </c>
    </row>
    <row r="2523" spans="1:3">
      <c r="A2523" s="18">
        <v>41577</v>
      </c>
      <c r="B2523">
        <v>0.17571000000000001</v>
      </c>
      <c r="C2523">
        <v>0.28856999999999999</v>
      </c>
    </row>
    <row r="2524" spans="1:3">
      <c r="A2524" s="18">
        <v>41578</v>
      </c>
      <c r="B2524">
        <v>0.17571000000000001</v>
      </c>
      <c r="C2524">
        <v>0.28714000000000001</v>
      </c>
    </row>
    <row r="2525" spans="1:3">
      <c r="A2525" s="18">
        <v>41579</v>
      </c>
      <c r="B2525">
        <v>0.17357</v>
      </c>
      <c r="C2525">
        <v>0.27428999999999998</v>
      </c>
    </row>
    <row r="2526" spans="1:3">
      <c r="A2526" s="18">
        <v>41582</v>
      </c>
      <c r="B2526">
        <v>0.17499999999999999</v>
      </c>
      <c r="C2526">
        <v>0.27356999999999998</v>
      </c>
    </row>
    <row r="2527" spans="1:3">
      <c r="A2527" s="18">
        <v>41583</v>
      </c>
      <c r="B2527">
        <v>0.17857000000000001</v>
      </c>
      <c r="C2527">
        <v>0.27500000000000002</v>
      </c>
    </row>
    <row r="2528" spans="1:3">
      <c r="A2528" s="18">
        <v>41584</v>
      </c>
      <c r="B2528">
        <v>0.17857000000000001</v>
      </c>
      <c r="C2528">
        <v>0.27500000000000002</v>
      </c>
    </row>
    <row r="2529" spans="1:3">
      <c r="A2529" s="18">
        <v>41585</v>
      </c>
      <c r="B2529">
        <v>0.17713999999999999</v>
      </c>
      <c r="C2529">
        <v>0.27428999999999998</v>
      </c>
    </row>
    <row r="2530" spans="1:3">
      <c r="A2530" s="18">
        <v>41586</v>
      </c>
      <c r="B2530">
        <v>0.17071</v>
      </c>
      <c r="C2530">
        <v>0.25570999999999999</v>
      </c>
    </row>
    <row r="2531" spans="1:3">
      <c r="A2531" s="18">
        <v>41589</v>
      </c>
      <c r="B2531">
        <v>0.17</v>
      </c>
      <c r="C2531">
        <v>0.25570999999999999</v>
      </c>
    </row>
    <row r="2532" spans="1:3">
      <c r="A2532" s="18">
        <v>41590</v>
      </c>
      <c r="B2532">
        <v>0.16929</v>
      </c>
      <c r="C2532">
        <v>0.25570999999999999</v>
      </c>
    </row>
    <row r="2533" spans="1:3">
      <c r="A2533" s="18">
        <v>41591</v>
      </c>
      <c r="B2533">
        <v>0.16929</v>
      </c>
      <c r="C2533">
        <v>0.25570999999999999</v>
      </c>
    </row>
    <row r="2534" spans="1:3">
      <c r="A2534" s="18">
        <v>41592</v>
      </c>
      <c r="B2534">
        <v>0.16857</v>
      </c>
      <c r="C2534">
        <v>0.25142999999999999</v>
      </c>
    </row>
    <row r="2535" spans="1:3">
      <c r="A2535" s="18">
        <v>41593</v>
      </c>
      <c r="B2535">
        <v>0.16857</v>
      </c>
      <c r="C2535">
        <v>0.25</v>
      </c>
    </row>
    <row r="2536" spans="1:3">
      <c r="A2536" s="18">
        <v>41596</v>
      </c>
      <c r="B2536">
        <v>0.16857</v>
      </c>
      <c r="C2536">
        <v>0.25</v>
      </c>
    </row>
    <row r="2537" spans="1:3">
      <c r="A2537" s="18">
        <v>41597</v>
      </c>
      <c r="B2537">
        <v>0.16857</v>
      </c>
      <c r="C2537">
        <v>0.24857000000000001</v>
      </c>
    </row>
    <row r="2538" spans="1:3">
      <c r="A2538" s="18">
        <v>41598</v>
      </c>
      <c r="B2538">
        <v>0.16857</v>
      </c>
      <c r="C2538">
        <v>0.24857000000000001</v>
      </c>
    </row>
    <row r="2539" spans="1:3">
      <c r="A2539" s="18">
        <v>41599</v>
      </c>
      <c r="B2539">
        <v>0.16786000000000001</v>
      </c>
      <c r="C2539">
        <v>0.24786</v>
      </c>
    </row>
    <row r="2540" spans="1:3">
      <c r="A2540" s="18">
        <v>41600</v>
      </c>
      <c r="B2540">
        <v>0.17499999999999999</v>
      </c>
      <c r="C2540">
        <v>0.25857000000000002</v>
      </c>
    </row>
    <row r="2541" spans="1:3">
      <c r="A2541" s="18">
        <v>41603</v>
      </c>
      <c r="B2541">
        <v>0.18143000000000001</v>
      </c>
      <c r="C2541">
        <v>0.26357000000000003</v>
      </c>
    </row>
    <row r="2542" spans="1:3">
      <c r="A2542" s="18">
        <v>41604</v>
      </c>
      <c r="B2542">
        <v>0.18714</v>
      </c>
      <c r="C2542">
        <v>0.26856999999999998</v>
      </c>
    </row>
    <row r="2543" spans="1:3">
      <c r="A2543" s="18">
        <v>41605</v>
      </c>
      <c r="B2543">
        <v>0.18643000000000001</v>
      </c>
      <c r="C2543">
        <v>0.26928999999999997</v>
      </c>
    </row>
    <row r="2544" spans="1:3">
      <c r="A2544" s="18">
        <v>41606</v>
      </c>
      <c r="B2544">
        <v>0.19070999999999999</v>
      </c>
      <c r="C2544">
        <v>0.27071000000000001</v>
      </c>
    </row>
    <row r="2545" spans="1:3">
      <c r="A2545" s="18">
        <v>41607</v>
      </c>
      <c r="B2545">
        <v>0.19</v>
      </c>
      <c r="C2545">
        <v>0.27071000000000001</v>
      </c>
    </row>
    <row r="2546" spans="1:3">
      <c r="A2546" s="18">
        <v>41610</v>
      </c>
      <c r="B2546">
        <v>0.19286</v>
      </c>
      <c r="C2546">
        <v>0.27643000000000001</v>
      </c>
    </row>
    <row r="2547" spans="1:3">
      <c r="A2547" s="18">
        <v>41611</v>
      </c>
      <c r="B2547">
        <v>0.19857</v>
      </c>
      <c r="C2547">
        <v>0.28143000000000001</v>
      </c>
    </row>
    <row r="2548" spans="1:3">
      <c r="A2548" s="18">
        <v>41612</v>
      </c>
      <c r="B2548">
        <v>0.20071</v>
      </c>
      <c r="C2548">
        <v>0.28499999999999998</v>
      </c>
    </row>
    <row r="2549" spans="1:3">
      <c r="A2549" s="18">
        <v>41613</v>
      </c>
      <c r="B2549">
        <v>0.20213999999999999</v>
      </c>
      <c r="C2549">
        <v>0.28643000000000002</v>
      </c>
    </row>
    <row r="2550" spans="1:3">
      <c r="A2550" s="18">
        <v>41614</v>
      </c>
      <c r="B2550">
        <v>0.21429000000000001</v>
      </c>
      <c r="C2550">
        <v>0.30057</v>
      </c>
    </row>
    <row r="2551" spans="1:3">
      <c r="A2551" s="18">
        <v>41617</v>
      </c>
      <c r="B2551">
        <v>0.22428999999999999</v>
      </c>
      <c r="C2551">
        <v>0.30914000000000003</v>
      </c>
    </row>
    <row r="2552" spans="1:3">
      <c r="A2552" s="18">
        <v>41618</v>
      </c>
      <c r="B2552">
        <v>0.23429</v>
      </c>
      <c r="C2552">
        <v>0.31770999999999999</v>
      </c>
    </row>
    <row r="2553" spans="1:3">
      <c r="A2553" s="18">
        <v>41619</v>
      </c>
      <c r="B2553">
        <v>0.24357000000000001</v>
      </c>
      <c r="C2553">
        <v>0.32629000000000002</v>
      </c>
    </row>
    <row r="2554" spans="1:3">
      <c r="A2554" s="18">
        <v>41620</v>
      </c>
      <c r="B2554">
        <v>0.25285999999999997</v>
      </c>
      <c r="C2554">
        <v>0.33413999999999999</v>
      </c>
    </row>
    <row r="2555" spans="1:3">
      <c r="A2555" s="18">
        <v>41621</v>
      </c>
      <c r="B2555">
        <v>0.25570999999999999</v>
      </c>
      <c r="C2555">
        <v>0.34128999999999998</v>
      </c>
    </row>
    <row r="2556" spans="1:3">
      <c r="A2556" s="18">
        <v>41624</v>
      </c>
      <c r="B2556">
        <v>0.26213999999999998</v>
      </c>
      <c r="C2556">
        <v>0.34986</v>
      </c>
    </row>
    <row r="2557" spans="1:3">
      <c r="A2557" s="18">
        <v>41625</v>
      </c>
      <c r="B2557">
        <v>0.27428999999999998</v>
      </c>
      <c r="C2557">
        <v>0.36342999999999998</v>
      </c>
    </row>
    <row r="2558" spans="1:3">
      <c r="A2558" s="18">
        <v>41626</v>
      </c>
      <c r="B2558">
        <v>0.27714</v>
      </c>
      <c r="C2558">
        <v>0.36286000000000002</v>
      </c>
    </row>
    <row r="2559" spans="1:3">
      <c r="A2559" s="18">
        <v>41627</v>
      </c>
      <c r="B2559">
        <v>0.27143</v>
      </c>
      <c r="C2559">
        <v>0.35857</v>
      </c>
    </row>
    <row r="2560" spans="1:3">
      <c r="A2560" s="18">
        <v>41628</v>
      </c>
      <c r="B2560">
        <v>0.27143</v>
      </c>
      <c r="C2560">
        <v>0.35986000000000001</v>
      </c>
    </row>
    <row r="2561" spans="1:3">
      <c r="A2561" s="18">
        <v>41631</v>
      </c>
      <c r="B2561">
        <v>0.27213999999999999</v>
      </c>
      <c r="C2561">
        <v>0.36129</v>
      </c>
    </row>
    <row r="2562" spans="1:3">
      <c r="A2562" s="18">
        <v>41632</v>
      </c>
      <c r="B2562">
        <v>0.27213999999999999</v>
      </c>
      <c r="C2562">
        <v>0.36129</v>
      </c>
    </row>
    <row r="2563" spans="1:3">
      <c r="A2563" s="18">
        <v>41635</v>
      </c>
      <c r="B2563">
        <v>0.27356999999999998</v>
      </c>
      <c r="C2563">
        <v>0.36129</v>
      </c>
    </row>
    <row r="2564" spans="1:3">
      <c r="A2564" s="18">
        <v>41638</v>
      </c>
      <c r="B2564">
        <v>0.26785999999999999</v>
      </c>
      <c r="C2564">
        <v>0.35571000000000003</v>
      </c>
    </row>
    <row r="2565" spans="1:3">
      <c r="A2565" s="18">
        <v>41639</v>
      </c>
      <c r="B2565">
        <v>0.26571</v>
      </c>
      <c r="C2565">
        <v>0.35286000000000001</v>
      </c>
    </row>
    <row r="2566" spans="1:3">
      <c r="A2566" s="18">
        <v>41641</v>
      </c>
      <c r="B2566">
        <v>0.26285999999999998</v>
      </c>
      <c r="C2566">
        <v>0.35214000000000001</v>
      </c>
    </row>
    <row r="2567" spans="1:3">
      <c r="A2567" s="18">
        <v>41642</v>
      </c>
      <c r="B2567">
        <v>0.25570999999999999</v>
      </c>
      <c r="C2567">
        <v>0.35071000000000002</v>
      </c>
    </row>
    <row r="2568" spans="1:3">
      <c r="A2568" s="18">
        <v>41645</v>
      </c>
      <c r="B2568">
        <v>0.25713999999999998</v>
      </c>
      <c r="C2568">
        <v>0.35</v>
      </c>
    </row>
    <row r="2569" spans="1:3">
      <c r="A2569" s="18">
        <v>41646</v>
      </c>
      <c r="B2569">
        <v>0.25642999999999999</v>
      </c>
      <c r="C2569">
        <v>0.34428999999999998</v>
      </c>
    </row>
    <row r="2570" spans="1:3">
      <c r="A2570" s="18">
        <v>41647</v>
      </c>
      <c r="B2570">
        <v>0.25642999999999999</v>
      </c>
      <c r="C2570">
        <v>0.34986</v>
      </c>
    </row>
    <row r="2571" spans="1:3">
      <c r="A2571" s="18">
        <v>41648</v>
      </c>
      <c r="B2571">
        <v>0.26</v>
      </c>
      <c r="C2571">
        <v>0.35557</v>
      </c>
    </row>
    <row r="2572" spans="1:3">
      <c r="A2572" s="18">
        <v>41649</v>
      </c>
      <c r="B2572">
        <v>0.25929000000000002</v>
      </c>
      <c r="C2572">
        <v>0.35629</v>
      </c>
    </row>
    <row r="2573" spans="1:3">
      <c r="A2573" s="18">
        <v>41652</v>
      </c>
      <c r="B2573">
        <v>0.25929000000000002</v>
      </c>
      <c r="C2573">
        <v>0.35629</v>
      </c>
    </row>
    <row r="2574" spans="1:3">
      <c r="A2574" s="18">
        <v>41653</v>
      </c>
      <c r="B2574">
        <v>0.26143</v>
      </c>
      <c r="C2574">
        <v>0.35486000000000001</v>
      </c>
    </row>
    <row r="2575" spans="1:3">
      <c r="A2575" s="18">
        <v>41654</v>
      </c>
      <c r="B2575">
        <v>0.26856999999999998</v>
      </c>
      <c r="C2575">
        <v>0.36342999999999998</v>
      </c>
    </row>
    <row r="2576" spans="1:3">
      <c r="A2576" s="18">
        <v>41655</v>
      </c>
      <c r="B2576">
        <v>0.28356999999999999</v>
      </c>
      <c r="C2576">
        <v>0.37557000000000001</v>
      </c>
    </row>
    <row r="2577" spans="1:3">
      <c r="A2577" s="18">
        <v>41656</v>
      </c>
      <c r="B2577">
        <v>0.28428999999999999</v>
      </c>
      <c r="C2577">
        <v>0.36842999999999998</v>
      </c>
    </row>
    <row r="2578" spans="1:3">
      <c r="A2578" s="18">
        <v>41659</v>
      </c>
      <c r="B2578">
        <v>0.28214</v>
      </c>
      <c r="C2578">
        <v>0.36914000000000002</v>
      </c>
    </row>
    <row r="2579" spans="1:3">
      <c r="A2579" s="18">
        <v>41660</v>
      </c>
      <c r="B2579">
        <v>0.28428999999999999</v>
      </c>
      <c r="C2579">
        <v>0.36842999999999998</v>
      </c>
    </row>
    <row r="2580" spans="1:3">
      <c r="A2580" s="18">
        <v>41661</v>
      </c>
      <c r="B2580">
        <v>0.28000000000000003</v>
      </c>
      <c r="C2580">
        <v>0.36629</v>
      </c>
    </row>
    <row r="2581" spans="1:3">
      <c r="A2581" s="18">
        <v>41662</v>
      </c>
      <c r="B2581">
        <v>0.28000000000000003</v>
      </c>
      <c r="C2581">
        <v>0.36629</v>
      </c>
    </row>
    <row r="2582" spans="1:3">
      <c r="A2582" s="18">
        <v>41663</v>
      </c>
      <c r="B2582">
        <v>0.27500000000000002</v>
      </c>
      <c r="C2582">
        <v>0.36770999999999998</v>
      </c>
    </row>
    <row r="2583" spans="1:3">
      <c r="A2583" s="18">
        <v>41666</v>
      </c>
      <c r="B2583">
        <v>0.27643000000000001</v>
      </c>
      <c r="C2583">
        <v>0.36842999999999998</v>
      </c>
    </row>
    <row r="2584" spans="1:3">
      <c r="A2584" s="18">
        <v>41667</v>
      </c>
      <c r="B2584">
        <v>0.28000000000000003</v>
      </c>
      <c r="C2584">
        <v>0.36770999999999998</v>
      </c>
    </row>
    <row r="2585" spans="1:3">
      <c r="A2585" s="18">
        <v>41668</v>
      </c>
      <c r="B2585">
        <v>0.27285999999999999</v>
      </c>
      <c r="C2585">
        <v>0.36629</v>
      </c>
    </row>
    <row r="2586" spans="1:3">
      <c r="A2586" s="18">
        <v>41669</v>
      </c>
      <c r="B2586">
        <v>0.27</v>
      </c>
      <c r="C2586">
        <v>0.36057</v>
      </c>
    </row>
    <row r="2587" spans="1:3">
      <c r="A2587" s="18">
        <v>41670</v>
      </c>
      <c r="B2587">
        <v>0.26285999999999998</v>
      </c>
      <c r="C2587">
        <v>0.35414000000000001</v>
      </c>
    </row>
    <row r="2588" spans="1:3">
      <c r="A2588" s="18">
        <v>41673</v>
      </c>
      <c r="B2588">
        <v>0.25642999999999999</v>
      </c>
      <c r="C2588">
        <v>0.34486</v>
      </c>
    </row>
    <row r="2589" spans="1:3">
      <c r="A2589" s="18">
        <v>41674</v>
      </c>
      <c r="B2589">
        <v>0.25429000000000002</v>
      </c>
      <c r="C2589">
        <v>0.34200000000000003</v>
      </c>
    </row>
    <row r="2590" spans="1:3">
      <c r="A2590" s="18">
        <v>41675</v>
      </c>
      <c r="B2590">
        <v>0.255</v>
      </c>
      <c r="C2590">
        <v>0.34200000000000003</v>
      </c>
    </row>
    <row r="2591" spans="1:3">
      <c r="A2591" s="18">
        <v>41676</v>
      </c>
      <c r="B2591">
        <v>0.25429000000000002</v>
      </c>
      <c r="C2591">
        <v>0.34271000000000001</v>
      </c>
    </row>
    <row r="2592" spans="1:3">
      <c r="A2592" s="18">
        <v>41677</v>
      </c>
      <c r="B2592">
        <v>0.25785999999999998</v>
      </c>
      <c r="C2592">
        <v>0.34914000000000001</v>
      </c>
    </row>
    <row r="2593" spans="1:3">
      <c r="A2593" s="18">
        <v>41680</v>
      </c>
      <c r="B2593">
        <v>0.25713999999999998</v>
      </c>
      <c r="C2593">
        <v>0.34843000000000002</v>
      </c>
    </row>
    <row r="2594" spans="1:3">
      <c r="A2594" s="18">
        <v>41681</v>
      </c>
      <c r="B2594">
        <v>0.25929000000000002</v>
      </c>
      <c r="C2594">
        <v>0.34914000000000001</v>
      </c>
    </row>
    <row r="2595" spans="1:3">
      <c r="A2595" s="18">
        <v>41682</v>
      </c>
      <c r="B2595">
        <v>0.26</v>
      </c>
      <c r="C2595">
        <v>0.34843000000000002</v>
      </c>
    </row>
    <row r="2596" spans="1:3">
      <c r="A2596" s="18">
        <v>41683</v>
      </c>
      <c r="B2596">
        <v>0.25785999999999998</v>
      </c>
      <c r="C2596">
        <v>0.34128999999999998</v>
      </c>
    </row>
    <row r="2597" spans="1:3">
      <c r="A2597" s="18">
        <v>41684</v>
      </c>
      <c r="B2597">
        <v>0.25929000000000002</v>
      </c>
      <c r="C2597">
        <v>0.34128999999999998</v>
      </c>
    </row>
    <row r="2598" spans="1:3">
      <c r="A2598" s="18">
        <v>41687</v>
      </c>
      <c r="B2598">
        <v>0.25857000000000002</v>
      </c>
      <c r="C2598">
        <v>0.34128999999999998</v>
      </c>
    </row>
    <row r="2599" spans="1:3">
      <c r="A2599" s="18">
        <v>41688</v>
      </c>
      <c r="B2599">
        <v>0.25785999999999998</v>
      </c>
      <c r="C2599">
        <v>0.34128999999999998</v>
      </c>
    </row>
    <row r="2600" spans="1:3">
      <c r="A2600" s="18">
        <v>41689</v>
      </c>
      <c r="B2600">
        <v>0.25570999999999999</v>
      </c>
      <c r="C2600">
        <v>0.33986</v>
      </c>
    </row>
    <row r="2601" spans="1:3">
      <c r="A2601" s="18">
        <v>41690</v>
      </c>
      <c r="B2601">
        <v>0.25713999999999998</v>
      </c>
      <c r="C2601">
        <v>0.33785999999999999</v>
      </c>
    </row>
    <row r="2602" spans="1:3">
      <c r="A2602" s="18">
        <v>41691</v>
      </c>
      <c r="B2602">
        <v>0.26071</v>
      </c>
      <c r="C2602">
        <v>0.34143000000000001</v>
      </c>
    </row>
    <row r="2603" spans="1:3">
      <c r="A2603" s="18">
        <v>41694</v>
      </c>
      <c r="B2603">
        <v>0.26071</v>
      </c>
      <c r="C2603">
        <v>0.34143000000000001</v>
      </c>
    </row>
    <row r="2604" spans="1:3">
      <c r="A2604" s="18">
        <v>41695</v>
      </c>
      <c r="B2604">
        <v>0.26143</v>
      </c>
      <c r="C2604">
        <v>0.33714</v>
      </c>
    </row>
    <row r="2605" spans="1:3">
      <c r="A2605" s="18">
        <v>41696</v>
      </c>
      <c r="B2605">
        <v>0.26143</v>
      </c>
      <c r="C2605">
        <v>0.34286</v>
      </c>
    </row>
    <row r="2606" spans="1:3">
      <c r="A2606" s="18">
        <v>41697</v>
      </c>
      <c r="B2606">
        <v>0.26</v>
      </c>
      <c r="C2606">
        <v>0.33928999999999998</v>
      </c>
    </row>
    <row r="2607" spans="1:3">
      <c r="A2607" s="18">
        <v>41698</v>
      </c>
      <c r="B2607">
        <v>0.26143</v>
      </c>
      <c r="C2607">
        <v>0.34428999999999998</v>
      </c>
    </row>
    <row r="2608" spans="1:3">
      <c r="A2608" s="18">
        <v>41701</v>
      </c>
      <c r="B2608">
        <v>0.26</v>
      </c>
      <c r="C2608">
        <v>0.34643000000000002</v>
      </c>
    </row>
    <row r="2609" spans="1:3">
      <c r="A2609" s="18">
        <v>41702</v>
      </c>
      <c r="B2609">
        <v>0.25713999999999998</v>
      </c>
      <c r="C2609">
        <v>0.34571000000000002</v>
      </c>
    </row>
    <row r="2610" spans="1:3">
      <c r="A2610" s="18">
        <v>41703</v>
      </c>
      <c r="B2610">
        <v>0.25642999999999999</v>
      </c>
      <c r="C2610">
        <v>0.34571000000000002</v>
      </c>
    </row>
    <row r="2611" spans="1:3">
      <c r="A2611" s="18">
        <v>41704</v>
      </c>
      <c r="B2611">
        <v>0.255</v>
      </c>
      <c r="C2611">
        <v>0.34428999999999998</v>
      </c>
    </row>
    <row r="2612" spans="1:3">
      <c r="A2612" s="18">
        <v>41705</v>
      </c>
      <c r="B2612">
        <v>0.27071000000000001</v>
      </c>
      <c r="C2612">
        <v>0.36629</v>
      </c>
    </row>
    <row r="2613" spans="1:3">
      <c r="A2613" s="18">
        <v>41708</v>
      </c>
      <c r="B2613">
        <v>0.27856999999999998</v>
      </c>
      <c r="C2613">
        <v>0.37342999999999998</v>
      </c>
    </row>
    <row r="2614" spans="1:3">
      <c r="A2614" s="18">
        <v>41709</v>
      </c>
      <c r="B2614">
        <v>0.27714</v>
      </c>
      <c r="C2614">
        <v>0.36770999999999998</v>
      </c>
    </row>
    <row r="2615" spans="1:3">
      <c r="A2615" s="18">
        <v>41710</v>
      </c>
      <c r="B2615">
        <v>0.27500000000000002</v>
      </c>
      <c r="C2615">
        <v>0.35986000000000001</v>
      </c>
    </row>
    <row r="2616" spans="1:3">
      <c r="A2616" s="18">
        <v>41711</v>
      </c>
      <c r="B2616">
        <v>0.27213999999999999</v>
      </c>
      <c r="C2616">
        <v>0.36414000000000002</v>
      </c>
    </row>
    <row r="2617" spans="1:3">
      <c r="A2617" s="18">
        <v>41712</v>
      </c>
      <c r="B2617">
        <v>0.27213999999999999</v>
      </c>
      <c r="C2617">
        <v>0.36342999999999998</v>
      </c>
    </row>
    <row r="2618" spans="1:3">
      <c r="A2618" s="18">
        <v>41715</v>
      </c>
      <c r="B2618">
        <v>0.27428999999999998</v>
      </c>
      <c r="C2618">
        <v>0.37057000000000001</v>
      </c>
    </row>
    <row r="2619" spans="1:3">
      <c r="A2619" s="18">
        <v>41716</v>
      </c>
      <c r="B2619">
        <v>0.27643000000000001</v>
      </c>
      <c r="C2619">
        <v>0.37557000000000001</v>
      </c>
    </row>
    <row r="2620" spans="1:3">
      <c r="A2620" s="18">
        <v>41717</v>
      </c>
      <c r="B2620">
        <v>0.28000000000000003</v>
      </c>
      <c r="C2620">
        <v>0.37270999999999999</v>
      </c>
    </row>
    <row r="2621" spans="1:3">
      <c r="A2621" s="18">
        <v>41718</v>
      </c>
      <c r="B2621">
        <v>0.28000000000000003</v>
      </c>
      <c r="C2621">
        <v>0.377</v>
      </c>
    </row>
    <row r="2622" spans="1:3">
      <c r="A2622" s="18">
        <v>41719</v>
      </c>
      <c r="B2622">
        <v>0.28071000000000002</v>
      </c>
      <c r="C2622">
        <v>0.37842999999999999</v>
      </c>
    </row>
    <row r="2623" spans="1:3">
      <c r="A2623" s="18">
        <v>41722</v>
      </c>
      <c r="B2623">
        <v>0.28714000000000001</v>
      </c>
      <c r="C2623">
        <v>0.38629000000000002</v>
      </c>
    </row>
    <row r="2624" spans="1:3">
      <c r="A2624" s="18">
        <v>41723</v>
      </c>
      <c r="B2624">
        <v>0.28571000000000002</v>
      </c>
      <c r="C2624">
        <v>0.38557000000000002</v>
      </c>
    </row>
    <row r="2625" spans="1:3">
      <c r="A2625" s="18">
        <v>41724</v>
      </c>
      <c r="B2625">
        <v>0.28143000000000001</v>
      </c>
      <c r="C2625">
        <v>0.38270999999999999</v>
      </c>
    </row>
    <row r="2626" spans="1:3">
      <c r="A2626" s="18">
        <v>41725</v>
      </c>
      <c r="B2626">
        <v>0.27786</v>
      </c>
      <c r="C2626">
        <v>0.37985999999999998</v>
      </c>
    </row>
    <row r="2627" spans="1:3">
      <c r="A2627" s="18">
        <v>41726</v>
      </c>
      <c r="B2627">
        <v>0.27643000000000001</v>
      </c>
      <c r="C2627">
        <v>0.37413999999999997</v>
      </c>
    </row>
    <row r="2628" spans="1:3">
      <c r="A2628" s="18">
        <v>41729</v>
      </c>
      <c r="B2628">
        <v>0.28143000000000001</v>
      </c>
      <c r="C2628">
        <v>0.37842999999999999</v>
      </c>
    </row>
    <row r="2629" spans="1:3">
      <c r="A2629" s="18">
        <v>41730</v>
      </c>
      <c r="B2629">
        <v>0.28143000000000001</v>
      </c>
      <c r="C2629">
        <v>0.37770999999999999</v>
      </c>
    </row>
    <row r="2630" spans="1:3">
      <c r="A2630" s="18">
        <v>41731</v>
      </c>
      <c r="B2630">
        <v>0.28571000000000002</v>
      </c>
      <c r="C2630">
        <v>0.38413999999999998</v>
      </c>
    </row>
    <row r="2631" spans="1:3">
      <c r="A2631" s="18">
        <v>41732</v>
      </c>
      <c r="B2631">
        <v>0.28356999999999999</v>
      </c>
      <c r="C2631">
        <v>0.38342999999999999</v>
      </c>
    </row>
    <row r="2632" spans="1:3">
      <c r="A2632" s="18">
        <v>41733</v>
      </c>
      <c r="B2632">
        <v>0.28999999999999998</v>
      </c>
      <c r="C2632">
        <v>0.39056999999999997</v>
      </c>
    </row>
    <row r="2633" spans="1:3">
      <c r="A2633" s="18">
        <v>41736</v>
      </c>
      <c r="B2633">
        <v>0.29071000000000002</v>
      </c>
      <c r="C2633">
        <v>0.38985999999999998</v>
      </c>
    </row>
    <row r="2634" spans="1:3">
      <c r="A2634" s="18">
        <v>41737</v>
      </c>
      <c r="B2634">
        <v>0.28999999999999998</v>
      </c>
      <c r="C2634">
        <v>0.38985999999999998</v>
      </c>
    </row>
    <row r="2635" spans="1:3">
      <c r="A2635" s="18">
        <v>41738</v>
      </c>
      <c r="B2635">
        <v>0.28999999999999998</v>
      </c>
      <c r="C2635">
        <v>0.39129000000000003</v>
      </c>
    </row>
    <row r="2636" spans="1:3">
      <c r="A2636" s="18">
        <v>41739</v>
      </c>
      <c r="B2636">
        <v>0.29214000000000001</v>
      </c>
      <c r="C2636">
        <v>0.39129000000000003</v>
      </c>
    </row>
    <row r="2637" spans="1:3">
      <c r="A2637" s="18">
        <v>41740</v>
      </c>
      <c r="B2637">
        <v>0.29286000000000001</v>
      </c>
      <c r="C2637">
        <v>0.38985999999999998</v>
      </c>
    </row>
    <row r="2638" spans="1:3">
      <c r="A2638" s="18">
        <v>41743</v>
      </c>
      <c r="B2638">
        <v>0.29143000000000002</v>
      </c>
      <c r="C2638">
        <v>0.38843</v>
      </c>
    </row>
    <row r="2639" spans="1:3">
      <c r="A2639" s="18">
        <v>41744</v>
      </c>
      <c r="B2639">
        <v>0.29143000000000002</v>
      </c>
      <c r="C2639">
        <v>0.38771</v>
      </c>
    </row>
    <row r="2640" spans="1:3">
      <c r="A2640" s="18">
        <v>41745</v>
      </c>
      <c r="B2640">
        <v>0.29143000000000002</v>
      </c>
      <c r="C2640">
        <v>0.38771</v>
      </c>
    </row>
    <row r="2641" spans="1:3">
      <c r="A2641" s="18">
        <v>41746</v>
      </c>
      <c r="B2641">
        <v>0.29214000000000001</v>
      </c>
      <c r="C2641">
        <v>0.38700000000000001</v>
      </c>
    </row>
    <row r="2642" spans="1:3">
      <c r="A2642" s="18">
        <v>41751</v>
      </c>
      <c r="B2642">
        <v>0.29357</v>
      </c>
      <c r="C2642">
        <v>0.39129000000000003</v>
      </c>
    </row>
    <row r="2643" spans="1:3">
      <c r="A2643" s="18">
        <v>41752</v>
      </c>
      <c r="B2643">
        <v>0.29643000000000003</v>
      </c>
      <c r="C2643">
        <v>0.39200000000000002</v>
      </c>
    </row>
    <row r="2644" spans="1:3">
      <c r="A2644" s="18">
        <v>41753</v>
      </c>
      <c r="B2644">
        <v>0.30214000000000002</v>
      </c>
      <c r="C2644">
        <v>0.40056999999999998</v>
      </c>
    </row>
    <row r="2645" spans="1:3">
      <c r="A2645" s="18">
        <v>41754</v>
      </c>
      <c r="B2645">
        <v>0.31142999999999998</v>
      </c>
      <c r="C2645">
        <v>0.40843000000000002</v>
      </c>
    </row>
    <row r="2646" spans="1:3">
      <c r="A2646" s="18">
        <v>41757</v>
      </c>
      <c r="B2646">
        <v>0.32142999999999999</v>
      </c>
      <c r="C2646">
        <v>0.41699999999999998</v>
      </c>
    </row>
    <row r="2647" spans="1:3">
      <c r="A2647" s="18">
        <v>41758</v>
      </c>
      <c r="B2647">
        <v>0.31142999999999998</v>
      </c>
      <c r="C2647">
        <v>0.41056999999999999</v>
      </c>
    </row>
    <row r="2648" spans="1:3">
      <c r="A2648" s="18">
        <v>41759</v>
      </c>
      <c r="B2648">
        <v>0.30786000000000002</v>
      </c>
      <c r="C2648">
        <v>0.40271000000000001</v>
      </c>
    </row>
    <row r="2649" spans="1:3">
      <c r="A2649" s="18">
        <v>41760</v>
      </c>
      <c r="B2649">
        <v>0.30786000000000002</v>
      </c>
      <c r="C2649">
        <v>0.40271000000000001</v>
      </c>
    </row>
    <row r="2650" spans="1:3">
      <c r="A2650" s="18">
        <v>41761</v>
      </c>
      <c r="B2650">
        <v>0.30786000000000002</v>
      </c>
      <c r="C2650">
        <v>0.40414</v>
      </c>
    </row>
    <row r="2651" spans="1:3">
      <c r="A2651" s="18">
        <v>41765</v>
      </c>
      <c r="B2651">
        <v>0.30786000000000002</v>
      </c>
      <c r="C2651">
        <v>0.40486</v>
      </c>
    </row>
    <row r="2652" spans="1:3">
      <c r="A2652" s="18">
        <v>41766</v>
      </c>
      <c r="B2652">
        <v>0.30786000000000002</v>
      </c>
      <c r="C2652">
        <v>0.40343000000000001</v>
      </c>
    </row>
    <row r="2653" spans="1:3">
      <c r="A2653" s="18">
        <v>41767</v>
      </c>
      <c r="B2653">
        <v>0.30786000000000002</v>
      </c>
      <c r="C2653">
        <v>0.40343000000000001</v>
      </c>
    </row>
    <row r="2654" spans="1:3">
      <c r="A2654" s="18">
        <v>41768</v>
      </c>
      <c r="B2654">
        <v>0.3</v>
      </c>
      <c r="C2654">
        <v>0.39129000000000003</v>
      </c>
    </row>
    <row r="2655" spans="1:3">
      <c r="A2655" s="18">
        <v>41771</v>
      </c>
      <c r="B2655">
        <v>0.30499999999999999</v>
      </c>
      <c r="C2655">
        <v>0.39200000000000002</v>
      </c>
    </row>
    <row r="2656" spans="1:3">
      <c r="A2656" s="18">
        <v>41772</v>
      </c>
      <c r="B2656">
        <v>0.30499999999999999</v>
      </c>
      <c r="C2656">
        <v>0.39200000000000002</v>
      </c>
    </row>
    <row r="2657" spans="1:3">
      <c r="A2657" s="18">
        <v>41773</v>
      </c>
      <c r="B2657">
        <v>0.29643000000000003</v>
      </c>
      <c r="C2657">
        <v>0.38129000000000002</v>
      </c>
    </row>
    <row r="2658" spans="1:3">
      <c r="A2658" s="18">
        <v>41774</v>
      </c>
      <c r="B2658">
        <v>0.28856999999999999</v>
      </c>
      <c r="C2658">
        <v>0.37557000000000001</v>
      </c>
    </row>
    <row r="2659" spans="1:3">
      <c r="A2659" s="18">
        <v>41775</v>
      </c>
      <c r="B2659">
        <v>0.28999999999999998</v>
      </c>
      <c r="C2659">
        <v>0.37270999999999999</v>
      </c>
    </row>
    <row r="2660" spans="1:3">
      <c r="A2660" s="18">
        <v>41778</v>
      </c>
      <c r="B2660">
        <v>0.29286000000000001</v>
      </c>
      <c r="C2660">
        <v>0.37270999999999999</v>
      </c>
    </row>
    <row r="2661" spans="1:3">
      <c r="A2661" s="18">
        <v>41779</v>
      </c>
      <c r="B2661">
        <v>0.29286000000000001</v>
      </c>
      <c r="C2661">
        <v>0.37129000000000001</v>
      </c>
    </row>
    <row r="2662" spans="1:3">
      <c r="A2662" s="18">
        <v>41780</v>
      </c>
      <c r="B2662">
        <v>0.29214000000000001</v>
      </c>
      <c r="C2662">
        <v>0.37129000000000001</v>
      </c>
    </row>
    <row r="2663" spans="1:3">
      <c r="A2663" s="18">
        <v>41781</v>
      </c>
      <c r="B2663">
        <v>0.29357</v>
      </c>
      <c r="C2663">
        <v>0.37129000000000001</v>
      </c>
    </row>
    <row r="2664" spans="1:3">
      <c r="A2664" s="18">
        <v>41782</v>
      </c>
      <c r="B2664">
        <v>0.29214000000000001</v>
      </c>
      <c r="C2664">
        <v>0.36986000000000002</v>
      </c>
    </row>
    <row r="2665" spans="1:3">
      <c r="A2665" s="18">
        <v>41786</v>
      </c>
      <c r="B2665">
        <v>0.28786</v>
      </c>
      <c r="C2665">
        <v>0.35857</v>
      </c>
    </row>
    <row r="2666" spans="1:3">
      <c r="A2666" s="18">
        <v>41787</v>
      </c>
      <c r="B2666">
        <v>0.28786</v>
      </c>
      <c r="C2666">
        <v>0.36142999999999997</v>
      </c>
    </row>
    <row r="2667" spans="1:3">
      <c r="A2667" s="18">
        <v>41788</v>
      </c>
      <c r="B2667">
        <v>0.28714000000000001</v>
      </c>
      <c r="C2667">
        <v>0.36129</v>
      </c>
    </row>
    <row r="2668" spans="1:3">
      <c r="A2668" s="18">
        <v>41789</v>
      </c>
      <c r="B2668">
        <v>0.28714000000000001</v>
      </c>
      <c r="C2668">
        <v>0.36129</v>
      </c>
    </row>
    <row r="2669" spans="1:3">
      <c r="A2669" s="18">
        <v>41792</v>
      </c>
      <c r="B2669">
        <v>0.28714000000000001</v>
      </c>
      <c r="C2669">
        <v>0.36129</v>
      </c>
    </row>
    <row r="2670" spans="1:3">
      <c r="A2670" s="18">
        <v>41793</v>
      </c>
      <c r="B2670">
        <v>0.28143000000000001</v>
      </c>
      <c r="C2670">
        <v>0.35914000000000001</v>
      </c>
    </row>
    <row r="2671" spans="1:3">
      <c r="A2671" s="18">
        <v>41794</v>
      </c>
      <c r="B2671">
        <v>0.28000000000000003</v>
      </c>
      <c r="C2671">
        <v>0.35557</v>
      </c>
    </row>
    <row r="2672" spans="1:3">
      <c r="A2672" s="18">
        <v>41795</v>
      </c>
      <c r="B2672">
        <v>0.27071000000000001</v>
      </c>
      <c r="C2672">
        <v>0.34214</v>
      </c>
    </row>
    <row r="2673" spans="1:3">
      <c r="A2673" s="18">
        <v>41796</v>
      </c>
      <c r="B2673">
        <v>0.24643000000000001</v>
      </c>
      <c r="C2673">
        <v>0.32071</v>
      </c>
    </row>
    <row r="2674" spans="1:3">
      <c r="A2674" s="18">
        <v>41799</v>
      </c>
      <c r="B2674">
        <v>0.245</v>
      </c>
      <c r="C2674">
        <v>0.32357000000000002</v>
      </c>
    </row>
    <row r="2675" spans="1:3">
      <c r="A2675" s="18">
        <v>41800</v>
      </c>
      <c r="B2675">
        <v>0.24429000000000001</v>
      </c>
      <c r="C2675">
        <v>0.32571</v>
      </c>
    </row>
    <row r="2676" spans="1:3">
      <c r="A2676" s="18">
        <v>41801</v>
      </c>
      <c r="B2676">
        <v>0.23571</v>
      </c>
      <c r="C2676">
        <v>0.32057000000000002</v>
      </c>
    </row>
    <row r="2677" spans="1:3">
      <c r="A2677" s="18">
        <v>41802</v>
      </c>
      <c r="B2677">
        <v>0.21285999999999999</v>
      </c>
      <c r="C2677">
        <v>0.30286000000000002</v>
      </c>
    </row>
    <row r="2678" spans="1:3">
      <c r="A2678" s="18">
        <v>41803</v>
      </c>
      <c r="B2678">
        <v>0.20571</v>
      </c>
      <c r="C2678">
        <v>0.29714000000000002</v>
      </c>
    </row>
    <row r="2679" spans="1:3">
      <c r="A2679" s="18">
        <v>41806</v>
      </c>
      <c r="B2679">
        <v>0.19214000000000001</v>
      </c>
      <c r="C2679">
        <v>0.28786</v>
      </c>
    </row>
    <row r="2680" spans="1:3">
      <c r="A2680" s="18">
        <v>41807</v>
      </c>
      <c r="B2680">
        <v>0.18929000000000001</v>
      </c>
      <c r="C2680">
        <v>0.28286</v>
      </c>
    </row>
    <row r="2681" spans="1:3">
      <c r="A2681" s="18">
        <v>41808</v>
      </c>
      <c r="B2681">
        <v>0.185</v>
      </c>
      <c r="C2681">
        <v>0.28000000000000003</v>
      </c>
    </row>
    <row r="2682" spans="1:3">
      <c r="A2682" s="18">
        <v>41809</v>
      </c>
      <c r="B2682">
        <v>0.17785999999999999</v>
      </c>
      <c r="C2682">
        <v>0.27643000000000001</v>
      </c>
    </row>
    <row r="2683" spans="1:3">
      <c r="A2683" s="18">
        <v>41810</v>
      </c>
      <c r="B2683">
        <v>0.17643</v>
      </c>
      <c r="C2683">
        <v>0.27356999999999998</v>
      </c>
    </row>
    <row r="2684" spans="1:3">
      <c r="A2684" s="18">
        <v>41813</v>
      </c>
      <c r="B2684">
        <v>0.17857000000000001</v>
      </c>
      <c r="C2684">
        <v>0.27213999999999999</v>
      </c>
    </row>
    <row r="2685" spans="1:3">
      <c r="A2685" s="18">
        <v>41814</v>
      </c>
      <c r="B2685">
        <v>0.17785999999999999</v>
      </c>
      <c r="C2685">
        <v>0.27356999999999998</v>
      </c>
    </row>
    <row r="2686" spans="1:3">
      <c r="A2686" s="18">
        <v>41815</v>
      </c>
      <c r="B2686">
        <v>0.17571000000000001</v>
      </c>
      <c r="C2686">
        <v>0.27285999999999999</v>
      </c>
    </row>
    <row r="2687" spans="1:3">
      <c r="A2687" s="18">
        <v>41816</v>
      </c>
      <c r="B2687">
        <v>0.17571000000000001</v>
      </c>
      <c r="C2687">
        <v>0.27213999999999999</v>
      </c>
    </row>
    <row r="2688" spans="1:3">
      <c r="A2688" s="18">
        <v>41817</v>
      </c>
      <c r="B2688">
        <v>0.17429</v>
      </c>
      <c r="C2688">
        <v>0.27213999999999999</v>
      </c>
    </row>
    <row r="2689" spans="1:3">
      <c r="A2689" s="18">
        <v>41820</v>
      </c>
      <c r="B2689">
        <v>0.17571000000000001</v>
      </c>
      <c r="C2689">
        <v>0.27213999999999999</v>
      </c>
    </row>
    <row r="2690" spans="1:3">
      <c r="A2690" s="18">
        <v>41821</v>
      </c>
      <c r="B2690">
        <v>0.17571000000000001</v>
      </c>
      <c r="C2690">
        <v>0.27071000000000001</v>
      </c>
    </row>
    <row r="2691" spans="1:3">
      <c r="A2691" s="18">
        <v>41822</v>
      </c>
      <c r="B2691">
        <v>0.17571000000000001</v>
      </c>
      <c r="C2691">
        <v>0.26429000000000002</v>
      </c>
    </row>
    <row r="2692" spans="1:3">
      <c r="A2692" s="18">
        <v>41823</v>
      </c>
      <c r="B2692">
        <v>0.17713999999999999</v>
      </c>
      <c r="C2692">
        <v>0.26713999999999999</v>
      </c>
    </row>
    <row r="2693" spans="1:3">
      <c r="A2693" s="18">
        <v>41824</v>
      </c>
      <c r="B2693">
        <v>0.17429</v>
      </c>
      <c r="C2693">
        <v>0.26500000000000001</v>
      </c>
    </row>
    <row r="2694" spans="1:3">
      <c r="A2694" s="18">
        <v>41827</v>
      </c>
      <c r="B2694">
        <v>0.17213999999999999</v>
      </c>
      <c r="C2694">
        <v>0.26500000000000001</v>
      </c>
    </row>
    <row r="2695" spans="1:3">
      <c r="A2695" s="18">
        <v>41828</v>
      </c>
      <c r="B2695">
        <v>0.17213999999999999</v>
      </c>
      <c r="C2695">
        <v>0.26500000000000001</v>
      </c>
    </row>
    <row r="2696" spans="1:3">
      <c r="A2696" s="18">
        <v>41829</v>
      </c>
      <c r="B2696">
        <v>0.17143</v>
      </c>
      <c r="C2696">
        <v>0.26285999999999998</v>
      </c>
    </row>
    <row r="2697" spans="1:3">
      <c r="A2697" s="18">
        <v>41830</v>
      </c>
      <c r="B2697">
        <v>0.17143</v>
      </c>
      <c r="C2697">
        <v>0.26571</v>
      </c>
    </row>
    <row r="2698" spans="1:3">
      <c r="A2698" s="18">
        <v>41831</v>
      </c>
      <c r="B2698">
        <v>0.17286000000000001</v>
      </c>
      <c r="C2698">
        <v>0.26500000000000001</v>
      </c>
    </row>
    <row r="2699" spans="1:3">
      <c r="A2699" s="18">
        <v>41834</v>
      </c>
      <c r="B2699">
        <v>0.17143</v>
      </c>
      <c r="C2699">
        <v>0.26429000000000002</v>
      </c>
    </row>
    <row r="2700" spans="1:3">
      <c r="A2700" s="18">
        <v>41835</v>
      </c>
      <c r="B2700">
        <v>0.17143</v>
      </c>
      <c r="C2700">
        <v>0.26500000000000001</v>
      </c>
    </row>
    <row r="2701" spans="1:3">
      <c r="A2701" s="18">
        <v>41836</v>
      </c>
      <c r="B2701">
        <v>0.17143</v>
      </c>
      <c r="C2701">
        <v>0.26285999999999998</v>
      </c>
    </row>
    <row r="2702" spans="1:3">
      <c r="A2702" s="18">
        <v>41837</v>
      </c>
      <c r="B2702">
        <v>0.17213999999999999</v>
      </c>
      <c r="C2702">
        <v>0.25785999999999998</v>
      </c>
    </row>
    <row r="2703" spans="1:3">
      <c r="A2703" s="18">
        <v>41838</v>
      </c>
      <c r="B2703">
        <v>0.17071</v>
      </c>
      <c r="C2703">
        <v>0.26071</v>
      </c>
    </row>
    <row r="2704" spans="1:3">
      <c r="A2704" s="18">
        <v>41841</v>
      </c>
      <c r="B2704">
        <v>0.17143</v>
      </c>
      <c r="C2704">
        <v>0.26</v>
      </c>
    </row>
    <row r="2705" spans="1:3">
      <c r="A2705" s="18">
        <v>41842</v>
      </c>
      <c r="B2705">
        <v>0.17429</v>
      </c>
      <c r="C2705">
        <v>0.26285999999999998</v>
      </c>
    </row>
    <row r="2706" spans="1:3">
      <c r="A2706" s="18">
        <v>41843</v>
      </c>
      <c r="B2706">
        <v>0.17429</v>
      </c>
      <c r="C2706">
        <v>0.26429000000000002</v>
      </c>
    </row>
    <row r="2707" spans="1:3">
      <c r="A2707" s="18">
        <v>41844</v>
      </c>
      <c r="B2707">
        <v>0.17857000000000001</v>
      </c>
      <c r="C2707">
        <v>0.26429000000000002</v>
      </c>
    </row>
    <row r="2708" spans="1:3">
      <c r="A2708" s="18">
        <v>41845</v>
      </c>
      <c r="B2708">
        <v>0.17785999999999999</v>
      </c>
      <c r="C2708">
        <v>0.26357000000000003</v>
      </c>
    </row>
    <row r="2709" spans="1:3">
      <c r="A2709" s="18">
        <v>41848</v>
      </c>
      <c r="B2709">
        <v>0.17643</v>
      </c>
      <c r="C2709">
        <v>0.26285999999999998</v>
      </c>
    </row>
    <row r="2710" spans="1:3">
      <c r="A2710" s="18">
        <v>41849</v>
      </c>
      <c r="B2710">
        <v>0.18071000000000001</v>
      </c>
      <c r="C2710">
        <v>0.26429000000000002</v>
      </c>
    </row>
    <row r="2711" spans="1:3">
      <c r="A2711" s="18">
        <v>41850</v>
      </c>
      <c r="B2711">
        <v>0.17571000000000001</v>
      </c>
      <c r="C2711">
        <v>0.26713999999999999</v>
      </c>
    </row>
    <row r="2712" spans="1:3">
      <c r="A2712" s="18">
        <v>41851</v>
      </c>
      <c r="B2712">
        <v>0.17713999999999999</v>
      </c>
      <c r="C2712">
        <v>0.26713999999999999</v>
      </c>
    </row>
    <row r="2713" spans="1:3">
      <c r="A2713" s="18">
        <v>41852</v>
      </c>
      <c r="B2713">
        <v>0.17286000000000001</v>
      </c>
      <c r="C2713">
        <v>0.26571</v>
      </c>
    </row>
    <row r="2714" spans="1:3">
      <c r="A2714" s="18">
        <v>41855</v>
      </c>
      <c r="B2714">
        <v>0.17286000000000001</v>
      </c>
      <c r="C2714">
        <v>0.26713999999999999</v>
      </c>
    </row>
    <row r="2715" spans="1:3">
      <c r="A2715" s="18">
        <v>41856</v>
      </c>
      <c r="B2715">
        <v>0.17143</v>
      </c>
      <c r="C2715">
        <v>0.26713999999999999</v>
      </c>
    </row>
    <row r="2716" spans="1:3">
      <c r="A2716" s="18">
        <v>41857</v>
      </c>
      <c r="B2716">
        <v>0.16857</v>
      </c>
      <c r="C2716">
        <v>0.26643</v>
      </c>
    </row>
    <row r="2717" spans="1:3">
      <c r="A2717" s="18">
        <v>41858</v>
      </c>
      <c r="B2717">
        <v>0.16786000000000001</v>
      </c>
      <c r="C2717">
        <v>0.26500000000000001</v>
      </c>
    </row>
    <row r="2718" spans="1:3">
      <c r="A2718" s="18">
        <v>41859</v>
      </c>
      <c r="B2718">
        <v>0.16786000000000001</v>
      </c>
      <c r="C2718">
        <v>0.26643</v>
      </c>
    </row>
    <row r="2719" spans="1:3">
      <c r="A2719" s="18">
        <v>41862</v>
      </c>
      <c r="B2719">
        <v>0.16642999999999999</v>
      </c>
      <c r="C2719">
        <v>0.26643</v>
      </c>
    </row>
    <row r="2720" spans="1:3">
      <c r="A2720" s="18">
        <v>41863</v>
      </c>
      <c r="B2720">
        <v>0.16356999999999999</v>
      </c>
      <c r="C2720">
        <v>0.26357000000000003</v>
      </c>
    </row>
    <row r="2721" spans="1:3">
      <c r="A2721" s="18">
        <v>41864</v>
      </c>
      <c r="B2721">
        <v>0.16286</v>
      </c>
      <c r="C2721">
        <v>0.26357000000000003</v>
      </c>
    </row>
    <row r="2722" spans="1:3">
      <c r="A2722" s="18">
        <v>41865</v>
      </c>
      <c r="B2722">
        <v>0.15928999999999999</v>
      </c>
      <c r="C2722">
        <v>0.26</v>
      </c>
    </row>
    <row r="2723" spans="1:3">
      <c r="A2723" s="18">
        <v>41866</v>
      </c>
      <c r="B2723">
        <v>0.15714</v>
      </c>
      <c r="C2723">
        <v>0.25857000000000002</v>
      </c>
    </row>
    <row r="2724" spans="1:3">
      <c r="A2724" s="18">
        <v>41869</v>
      </c>
      <c r="B2724">
        <v>0.15786</v>
      </c>
      <c r="C2724">
        <v>0.25857000000000002</v>
      </c>
    </row>
    <row r="2725" spans="1:3">
      <c r="A2725" s="18">
        <v>41870</v>
      </c>
      <c r="B2725">
        <v>0.15357000000000001</v>
      </c>
      <c r="C2725">
        <v>0.24857000000000001</v>
      </c>
    </row>
    <row r="2726" spans="1:3">
      <c r="A2726" s="18">
        <v>41871</v>
      </c>
      <c r="B2726">
        <v>0.15429000000000001</v>
      </c>
      <c r="C2726">
        <v>0.24857000000000001</v>
      </c>
    </row>
    <row r="2727" spans="1:3">
      <c r="A2727" s="18">
        <v>41872</v>
      </c>
      <c r="B2727">
        <v>0.15214</v>
      </c>
      <c r="C2727">
        <v>0.24786</v>
      </c>
    </row>
    <row r="2728" spans="1:3">
      <c r="A2728" s="18">
        <v>41873</v>
      </c>
      <c r="B2728">
        <v>0.15143000000000001</v>
      </c>
      <c r="C2728">
        <v>0.24929000000000001</v>
      </c>
    </row>
    <row r="2729" spans="1:3">
      <c r="A2729" s="18">
        <v>41877</v>
      </c>
      <c r="B2729">
        <v>0.13857</v>
      </c>
      <c r="C2729">
        <v>0.23571</v>
      </c>
    </row>
    <row r="2730" spans="1:3">
      <c r="A2730" s="18">
        <v>41878</v>
      </c>
      <c r="B2730">
        <v>0.13142999999999999</v>
      </c>
      <c r="C2730">
        <v>0.22786000000000001</v>
      </c>
    </row>
    <row r="2731" spans="1:3">
      <c r="A2731" s="18">
        <v>41879</v>
      </c>
      <c r="B2731">
        <v>0.13</v>
      </c>
      <c r="C2731">
        <v>0.22642999999999999</v>
      </c>
    </row>
    <row r="2732" spans="1:3">
      <c r="A2732" s="18">
        <v>41880</v>
      </c>
      <c r="B2732">
        <v>0.12642999999999999</v>
      </c>
      <c r="C2732">
        <v>0.22356999999999999</v>
      </c>
    </row>
    <row r="2733" spans="1:3">
      <c r="A2733" s="18">
        <v>41883</v>
      </c>
      <c r="B2733">
        <v>0.12143</v>
      </c>
      <c r="C2733">
        <v>0.21786</v>
      </c>
    </row>
    <row r="2734" spans="1:3">
      <c r="A2734" s="18">
        <v>41884</v>
      </c>
      <c r="B2734">
        <v>0.11570999999999999</v>
      </c>
      <c r="C2734">
        <v>0.20857000000000001</v>
      </c>
    </row>
    <row r="2735" spans="1:3">
      <c r="A2735" s="18">
        <v>41885</v>
      </c>
      <c r="B2735">
        <v>0.11643000000000001</v>
      </c>
      <c r="C2735">
        <v>0.20857000000000001</v>
      </c>
    </row>
    <row r="2736" spans="1:3">
      <c r="A2736" s="18">
        <v>41886</v>
      </c>
      <c r="B2736">
        <v>0.115</v>
      </c>
      <c r="C2736">
        <v>0.20713999999999999</v>
      </c>
    </row>
    <row r="2737" spans="1:3">
      <c r="A2737" s="18">
        <v>41887</v>
      </c>
      <c r="B2737">
        <v>5.8569999999999997E-2</v>
      </c>
      <c r="C2737">
        <v>0.15570999999999999</v>
      </c>
    </row>
    <row r="2738" spans="1:3">
      <c r="A2738" s="18">
        <v>41890</v>
      </c>
      <c r="B2738">
        <v>5.357E-2</v>
      </c>
      <c r="C2738">
        <v>0.15143000000000001</v>
      </c>
    </row>
    <row r="2739" spans="1:3">
      <c r="A2739" s="18">
        <v>41891</v>
      </c>
      <c r="B2739">
        <v>4.7140000000000001E-2</v>
      </c>
      <c r="C2739">
        <v>0.14499999999999999</v>
      </c>
    </row>
    <row r="2740" spans="1:3">
      <c r="A2740" s="18">
        <v>41892</v>
      </c>
      <c r="B2740">
        <v>5.0709999999999998E-2</v>
      </c>
      <c r="C2740">
        <v>0.14285999999999999</v>
      </c>
    </row>
    <row r="2741" spans="1:3">
      <c r="A2741" s="18">
        <v>41893</v>
      </c>
      <c r="B2741">
        <v>0.05</v>
      </c>
      <c r="C2741">
        <v>0.14000000000000001</v>
      </c>
    </row>
    <row r="2742" spans="1:3">
      <c r="A2742" s="18">
        <v>41894</v>
      </c>
      <c r="B2742">
        <v>5.0709999999999998E-2</v>
      </c>
      <c r="C2742">
        <v>0.14000000000000001</v>
      </c>
    </row>
    <row r="2743" spans="1:3">
      <c r="A2743" s="18">
        <v>41897</v>
      </c>
      <c r="B2743">
        <v>5.0709999999999998E-2</v>
      </c>
      <c r="C2743">
        <v>0.14285999999999999</v>
      </c>
    </row>
    <row r="2744" spans="1:3">
      <c r="A2744" s="18">
        <v>41898</v>
      </c>
      <c r="B2744">
        <v>0.05</v>
      </c>
      <c r="C2744">
        <v>0.14285999999999999</v>
      </c>
    </row>
    <row r="2745" spans="1:3">
      <c r="A2745" s="18">
        <v>41899</v>
      </c>
      <c r="B2745">
        <v>0.05</v>
      </c>
      <c r="C2745">
        <v>0.14285999999999999</v>
      </c>
    </row>
    <row r="2746" spans="1:3">
      <c r="A2746" s="18">
        <v>41900</v>
      </c>
      <c r="B2746">
        <v>5.1429999999999997E-2</v>
      </c>
      <c r="C2746">
        <v>0.14429</v>
      </c>
    </row>
    <row r="2747" spans="1:3">
      <c r="A2747" s="18">
        <v>41901</v>
      </c>
      <c r="B2747">
        <v>5.2139999999999999E-2</v>
      </c>
      <c r="C2747">
        <v>0.14857000000000001</v>
      </c>
    </row>
    <row r="2748" spans="1:3">
      <c r="A2748" s="18">
        <v>41904</v>
      </c>
      <c r="B2748">
        <v>5.1429999999999997E-2</v>
      </c>
      <c r="C2748">
        <v>0.14571000000000001</v>
      </c>
    </row>
    <row r="2749" spans="1:3">
      <c r="A2749" s="18">
        <v>41905</v>
      </c>
      <c r="B2749">
        <v>5.2859999999999997E-2</v>
      </c>
      <c r="C2749">
        <v>0.14571000000000001</v>
      </c>
    </row>
    <row r="2750" spans="1:3">
      <c r="A2750" s="18">
        <v>41906</v>
      </c>
      <c r="B2750">
        <v>5.5710000000000003E-2</v>
      </c>
      <c r="C2750">
        <v>0.14643</v>
      </c>
    </row>
    <row r="2751" spans="1:3">
      <c r="A2751" s="18">
        <v>41907</v>
      </c>
      <c r="B2751">
        <v>5.5E-2</v>
      </c>
      <c r="C2751">
        <v>0.14499999999999999</v>
      </c>
    </row>
    <row r="2752" spans="1:3">
      <c r="A2752" s="18">
        <v>41908</v>
      </c>
      <c r="B2752">
        <v>5.7140000000000003E-2</v>
      </c>
      <c r="C2752">
        <v>0.14499999999999999</v>
      </c>
    </row>
    <row r="2753" spans="1:3">
      <c r="A2753" s="18">
        <v>41911</v>
      </c>
      <c r="B2753">
        <v>5.7140000000000003E-2</v>
      </c>
      <c r="C2753">
        <v>0.14713999999999999</v>
      </c>
    </row>
    <row r="2754" spans="1:3">
      <c r="A2754" s="18">
        <v>41912</v>
      </c>
      <c r="B2754">
        <v>5.7140000000000003E-2</v>
      </c>
      <c r="C2754">
        <v>0.14571000000000001</v>
      </c>
    </row>
    <row r="2755" spans="1:3">
      <c r="A2755" s="18">
        <v>41913</v>
      </c>
      <c r="B2755">
        <v>5.7140000000000003E-2</v>
      </c>
      <c r="C2755">
        <v>0.14499999999999999</v>
      </c>
    </row>
    <row r="2756" spans="1:3">
      <c r="A2756" s="18">
        <v>41914</v>
      </c>
      <c r="B2756">
        <v>5.2859999999999997E-2</v>
      </c>
      <c r="C2756">
        <v>0.14357</v>
      </c>
    </row>
    <row r="2757" spans="1:3">
      <c r="A2757" s="18">
        <v>41915</v>
      </c>
      <c r="B2757">
        <v>5.2139999999999999E-2</v>
      </c>
      <c r="C2757">
        <v>0.14571000000000001</v>
      </c>
    </row>
    <row r="2758" spans="1:3">
      <c r="A2758" s="18">
        <v>41918</v>
      </c>
      <c r="B2758">
        <v>5.2139999999999999E-2</v>
      </c>
      <c r="C2758">
        <v>0.14499999999999999</v>
      </c>
    </row>
    <row r="2759" spans="1:3">
      <c r="A2759" s="18">
        <v>41919</v>
      </c>
      <c r="B2759">
        <v>5.2139999999999999E-2</v>
      </c>
      <c r="C2759">
        <v>0.14499999999999999</v>
      </c>
    </row>
    <row r="2760" spans="1:3">
      <c r="A2760" s="18">
        <v>41920</v>
      </c>
      <c r="B2760">
        <v>5.4289999999999998E-2</v>
      </c>
      <c r="C2760">
        <v>0.14357</v>
      </c>
    </row>
    <row r="2761" spans="1:3">
      <c r="A2761" s="18">
        <v>41921</v>
      </c>
      <c r="B2761">
        <v>5.4289999999999998E-2</v>
      </c>
      <c r="C2761">
        <v>0.14285999999999999</v>
      </c>
    </row>
    <row r="2762" spans="1:3">
      <c r="A2762" s="18">
        <v>41922</v>
      </c>
      <c r="B2762">
        <v>5.5E-2</v>
      </c>
      <c r="C2762">
        <v>0.14285999999999999</v>
      </c>
    </row>
    <row r="2763" spans="1:3">
      <c r="A2763" s="18">
        <v>41925</v>
      </c>
      <c r="B2763">
        <v>5.8569999999999997E-2</v>
      </c>
      <c r="C2763">
        <v>0.14785999999999999</v>
      </c>
    </row>
    <row r="2764" spans="1:3">
      <c r="A2764" s="18">
        <v>41926</v>
      </c>
      <c r="B2764">
        <v>5.9290000000000002E-2</v>
      </c>
      <c r="C2764">
        <v>0.14929000000000001</v>
      </c>
    </row>
    <row r="2765" spans="1:3">
      <c r="A2765" s="18">
        <v>41927</v>
      </c>
      <c r="B2765">
        <v>5.6430000000000001E-2</v>
      </c>
      <c r="C2765">
        <v>0.14571000000000001</v>
      </c>
    </row>
    <row r="2766" spans="1:3">
      <c r="A2766" s="18">
        <v>41928</v>
      </c>
      <c r="B2766">
        <v>5.7140000000000003E-2</v>
      </c>
      <c r="C2766">
        <v>0.14857000000000001</v>
      </c>
    </row>
    <row r="2767" spans="1:3">
      <c r="A2767" s="18">
        <v>41929</v>
      </c>
      <c r="B2767">
        <v>5.6430000000000001E-2</v>
      </c>
      <c r="C2767">
        <v>0.14643</v>
      </c>
    </row>
    <row r="2768" spans="1:3">
      <c r="A2768" s="18">
        <v>41932</v>
      </c>
      <c r="B2768">
        <v>5.5E-2</v>
      </c>
      <c r="C2768">
        <v>0.14429</v>
      </c>
    </row>
    <row r="2769" spans="1:3">
      <c r="A2769" s="18">
        <v>41933</v>
      </c>
      <c r="B2769">
        <v>5.8569999999999997E-2</v>
      </c>
      <c r="C2769">
        <v>0.14643</v>
      </c>
    </row>
    <row r="2770" spans="1:3">
      <c r="A2770" s="18">
        <v>41934</v>
      </c>
      <c r="B2770">
        <v>6.1429999999999998E-2</v>
      </c>
      <c r="C2770">
        <v>0.14929000000000001</v>
      </c>
    </row>
    <row r="2771" spans="1:3">
      <c r="A2771" s="18">
        <v>41935</v>
      </c>
      <c r="B2771">
        <v>6.2140000000000001E-2</v>
      </c>
      <c r="C2771">
        <v>0.15</v>
      </c>
    </row>
    <row r="2772" spans="1:3">
      <c r="A2772" s="18">
        <v>41936</v>
      </c>
      <c r="B2772">
        <v>6.2859999999999999E-2</v>
      </c>
      <c r="C2772">
        <v>0.15</v>
      </c>
    </row>
    <row r="2773" spans="1:3">
      <c r="A2773" s="18">
        <v>41939</v>
      </c>
      <c r="B2773">
        <v>6.429E-2</v>
      </c>
      <c r="C2773">
        <v>0.15143000000000001</v>
      </c>
    </row>
    <row r="2774" spans="1:3">
      <c r="A2774" s="18">
        <v>41940</v>
      </c>
      <c r="B2774">
        <v>6.429E-2</v>
      </c>
      <c r="C2774">
        <v>0.15357000000000001</v>
      </c>
    </row>
    <row r="2775" spans="1:3">
      <c r="A2775" s="18">
        <v>41941</v>
      </c>
      <c r="B2775">
        <v>6.429E-2</v>
      </c>
      <c r="C2775">
        <v>0.15143000000000001</v>
      </c>
    </row>
    <row r="2776" spans="1:3">
      <c r="A2776" s="18">
        <v>41942</v>
      </c>
      <c r="B2776">
        <v>6.2140000000000001E-2</v>
      </c>
      <c r="C2776">
        <v>0.15214</v>
      </c>
    </row>
    <row r="2777" spans="1:3">
      <c r="A2777" s="18">
        <v>41943</v>
      </c>
      <c r="B2777">
        <v>6.2140000000000001E-2</v>
      </c>
      <c r="C2777">
        <v>0.15286</v>
      </c>
    </row>
    <row r="2778" spans="1:3">
      <c r="A2778" s="18">
        <v>41946</v>
      </c>
      <c r="B2778">
        <v>6.1429999999999998E-2</v>
      </c>
      <c r="C2778">
        <v>0.15143000000000001</v>
      </c>
    </row>
    <row r="2779" spans="1:3">
      <c r="A2779" s="18">
        <v>41947</v>
      </c>
      <c r="B2779">
        <v>6.071E-2</v>
      </c>
      <c r="C2779">
        <v>0.14785999999999999</v>
      </c>
    </row>
    <row r="2780" spans="1:3">
      <c r="A2780" s="18">
        <v>41948</v>
      </c>
      <c r="B2780">
        <v>0.06</v>
      </c>
      <c r="C2780">
        <v>0.14785999999999999</v>
      </c>
    </row>
    <row r="2781" spans="1:3">
      <c r="A2781" s="18">
        <v>41949</v>
      </c>
      <c r="B2781">
        <v>5.5E-2</v>
      </c>
      <c r="C2781">
        <v>0.14785999999999999</v>
      </c>
    </row>
    <row r="2782" spans="1:3">
      <c r="A2782" s="18">
        <v>41950</v>
      </c>
      <c r="B2782">
        <v>5.2859999999999997E-2</v>
      </c>
      <c r="C2782">
        <v>0.14643</v>
      </c>
    </row>
    <row r="2783" spans="1:3">
      <c r="A2783" s="18">
        <v>41953</v>
      </c>
      <c r="B2783">
        <v>5.2859999999999997E-2</v>
      </c>
      <c r="C2783">
        <v>0.14643</v>
      </c>
    </row>
    <row r="2784" spans="1:3">
      <c r="A2784" s="18">
        <v>41954</v>
      </c>
      <c r="B2784">
        <v>5.4289999999999998E-2</v>
      </c>
      <c r="C2784">
        <v>0.14643</v>
      </c>
    </row>
    <row r="2785" spans="1:3">
      <c r="A2785" s="18">
        <v>41955</v>
      </c>
      <c r="B2785">
        <v>5.5E-2</v>
      </c>
      <c r="C2785">
        <v>0.14785999999999999</v>
      </c>
    </row>
    <row r="2786" spans="1:3">
      <c r="A2786" s="18">
        <v>41956</v>
      </c>
      <c r="B2786">
        <v>5.2859999999999997E-2</v>
      </c>
      <c r="C2786">
        <v>0.14713999999999999</v>
      </c>
    </row>
    <row r="2787" spans="1:3">
      <c r="A2787" s="18">
        <v>41957</v>
      </c>
      <c r="B2787">
        <v>5.357E-2</v>
      </c>
      <c r="C2787">
        <v>0.14857000000000001</v>
      </c>
    </row>
    <row r="2788" spans="1:3">
      <c r="A2788" s="18">
        <v>41960</v>
      </c>
      <c r="B2788">
        <v>5.357E-2</v>
      </c>
      <c r="C2788">
        <v>0.14713999999999999</v>
      </c>
    </row>
    <row r="2789" spans="1:3">
      <c r="A2789" s="18">
        <v>41961</v>
      </c>
      <c r="B2789">
        <v>5.6430000000000001E-2</v>
      </c>
      <c r="C2789">
        <v>0.14713999999999999</v>
      </c>
    </row>
    <row r="2790" spans="1:3">
      <c r="A2790" s="18">
        <v>41962</v>
      </c>
      <c r="B2790">
        <v>6.1429999999999998E-2</v>
      </c>
      <c r="C2790">
        <v>0.15143000000000001</v>
      </c>
    </row>
    <row r="2791" spans="1:3">
      <c r="A2791" s="18">
        <v>41963</v>
      </c>
      <c r="B2791">
        <v>6.2140000000000001E-2</v>
      </c>
      <c r="C2791">
        <v>0.15</v>
      </c>
    </row>
    <row r="2792" spans="1:3">
      <c r="A2792" s="18">
        <v>41964</v>
      </c>
      <c r="B2792">
        <v>6.2140000000000001E-2</v>
      </c>
      <c r="C2792">
        <v>0.15</v>
      </c>
    </row>
    <row r="2793" spans="1:3">
      <c r="A2793" s="18">
        <v>41967</v>
      </c>
      <c r="B2793">
        <v>6.2140000000000001E-2</v>
      </c>
      <c r="C2793">
        <v>0.15</v>
      </c>
    </row>
    <row r="2794" spans="1:3">
      <c r="A2794" s="18">
        <v>41968</v>
      </c>
      <c r="B2794">
        <v>6.2140000000000001E-2</v>
      </c>
      <c r="C2794">
        <v>0.15214</v>
      </c>
    </row>
    <row r="2795" spans="1:3">
      <c r="A2795" s="18">
        <v>41969</v>
      </c>
      <c r="B2795">
        <v>6.2859999999999999E-2</v>
      </c>
      <c r="C2795">
        <v>0.15143000000000001</v>
      </c>
    </row>
    <row r="2796" spans="1:3">
      <c r="A2796" s="18">
        <v>41970</v>
      </c>
      <c r="B2796">
        <v>6.2859999999999999E-2</v>
      </c>
      <c r="C2796">
        <v>0.15071000000000001</v>
      </c>
    </row>
    <row r="2797" spans="1:3">
      <c r="A2797" s="18">
        <v>41971</v>
      </c>
      <c r="B2797">
        <v>6.2140000000000001E-2</v>
      </c>
      <c r="C2797">
        <v>0.15071000000000001</v>
      </c>
    </row>
    <row r="2798" spans="1:3">
      <c r="A2798" s="18">
        <v>41974</v>
      </c>
      <c r="B2798">
        <v>6.071E-2</v>
      </c>
      <c r="C2798">
        <v>0.15071000000000001</v>
      </c>
    </row>
    <row r="2799" spans="1:3">
      <c r="A2799" s="18">
        <v>41975</v>
      </c>
      <c r="B2799">
        <v>0.06</v>
      </c>
      <c r="C2799">
        <v>0.14785999999999999</v>
      </c>
    </row>
    <row r="2800" spans="1:3">
      <c r="A2800" s="18">
        <v>41976</v>
      </c>
      <c r="B2800">
        <v>5.7860000000000002E-2</v>
      </c>
      <c r="C2800">
        <v>0.14713999999999999</v>
      </c>
    </row>
    <row r="2801" spans="1:3">
      <c r="A2801" s="18">
        <v>41977</v>
      </c>
      <c r="B2801">
        <v>5.6430000000000001E-2</v>
      </c>
      <c r="C2801">
        <v>0.14713999999999999</v>
      </c>
    </row>
    <row r="2802" spans="1:3">
      <c r="A2802" s="18">
        <v>41978</v>
      </c>
      <c r="B2802">
        <v>5.7860000000000002E-2</v>
      </c>
      <c r="C2802">
        <v>0.14785999999999999</v>
      </c>
    </row>
    <row r="2803" spans="1:3">
      <c r="A2803" s="18">
        <v>41981</v>
      </c>
      <c r="B2803">
        <v>5.8569999999999997E-2</v>
      </c>
      <c r="C2803">
        <v>0.14571000000000001</v>
      </c>
    </row>
    <row r="2804" spans="1:3">
      <c r="A2804" s="18">
        <v>41982</v>
      </c>
      <c r="B2804">
        <v>5.9290000000000002E-2</v>
      </c>
      <c r="C2804">
        <v>0.14785999999999999</v>
      </c>
    </row>
    <row r="2805" spans="1:3">
      <c r="A2805" s="18">
        <v>41983</v>
      </c>
      <c r="B2805">
        <v>5.8569999999999997E-2</v>
      </c>
      <c r="C2805">
        <v>0.14785999999999999</v>
      </c>
    </row>
    <row r="2806" spans="1:3">
      <c r="A2806" s="18">
        <v>41984</v>
      </c>
      <c r="B2806">
        <v>0.06</v>
      </c>
      <c r="C2806">
        <v>0.14929000000000001</v>
      </c>
    </row>
    <row r="2807" spans="1:3">
      <c r="A2807" s="18">
        <v>41985</v>
      </c>
      <c r="B2807">
        <v>0.06</v>
      </c>
      <c r="C2807">
        <v>0.15071000000000001</v>
      </c>
    </row>
    <row r="2808" spans="1:3">
      <c r="A2808" s="18">
        <v>41988</v>
      </c>
      <c r="B2808">
        <v>6.1429999999999998E-2</v>
      </c>
      <c r="C2808">
        <v>0.14929000000000001</v>
      </c>
    </row>
    <row r="2809" spans="1:3">
      <c r="A2809" s="18">
        <v>41989</v>
      </c>
      <c r="B2809">
        <v>6.071E-2</v>
      </c>
      <c r="C2809">
        <v>0.14929000000000001</v>
      </c>
    </row>
    <row r="2810" spans="1:3">
      <c r="A2810" s="18">
        <v>41990</v>
      </c>
      <c r="B2810">
        <v>5.9290000000000002E-2</v>
      </c>
      <c r="C2810">
        <v>0.14929000000000001</v>
      </c>
    </row>
    <row r="2811" spans="1:3">
      <c r="A2811" s="18">
        <v>41991</v>
      </c>
      <c r="B2811">
        <v>5.8569999999999997E-2</v>
      </c>
      <c r="C2811">
        <v>0.14571000000000001</v>
      </c>
    </row>
    <row r="2812" spans="1:3">
      <c r="A2812" s="18">
        <v>41992</v>
      </c>
      <c r="B2812">
        <v>5.9290000000000002E-2</v>
      </c>
      <c r="C2812">
        <v>0.14571000000000001</v>
      </c>
    </row>
    <row r="2813" spans="1:3">
      <c r="A2813" s="18">
        <v>41995</v>
      </c>
      <c r="B2813">
        <v>5.7860000000000002E-2</v>
      </c>
      <c r="C2813">
        <v>0.14285999999999999</v>
      </c>
    </row>
    <row r="2814" spans="1:3">
      <c r="A2814" s="18">
        <v>41996</v>
      </c>
      <c r="B2814">
        <v>5.6430000000000001E-2</v>
      </c>
      <c r="C2814">
        <v>0.14143</v>
      </c>
    </row>
    <row r="2815" spans="1:3">
      <c r="A2815" s="18">
        <v>41997</v>
      </c>
      <c r="B2815">
        <v>5.6430000000000001E-2</v>
      </c>
      <c r="C2815">
        <v>0.14143</v>
      </c>
    </row>
    <row r="2816" spans="1:3">
      <c r="A2816" s="18">
        <v>42002</v>
      </c>
      <c r="B2816">
        <v>5.9290000000000002E-2</v>
      </c>
      <c r="C2816">
        <v>0.14143</v>
      </c>
    </row>
    <row r="2817" spans="1:3">
      <c r="A2817" s="18">
        <v>42003</v>
      </c>
      <c r="B2817">
        <v>5.7860000000000002E-2</v>
      </c>
      <c r="C2817">
        <v>0.14000000000000001</v>
      </c>
    </row>
    <row r="2818" spans="1:3">
      <c r="A2818" s="18">
        <v>42004</v>
      </c>
      <c r="B2818">
        <v>5.8569999999999997E-2</v>
      </c>
      <c r="C2818">
        <v>0.14571000000000001</v>
      </c>
    </row>
    <row r="2819" spans="1:3">
      <c r="A2819" s="18">
        <v>42006</v>
      </c>
      <c r="B2819">
        <v>5.7860000000000002E-2</v>
      </c>
      <c r="C2819">
        <v>0.14285999999999999</v>
      </c>
    </row>
    <row r="2820" spans="1:3">
      <c r="A2820" s="18">
        <v>42009</v>
      </c>
      <c r="B2820">
        <v>5.4289999999999998E-2</v>
      </c>
      <c r="C2820">
        <v>0.14000000000000001</v>
      </c>
    </row>
    <row r="2821" spans="1:3">
      <c r="A2821" s="18">
        <v>42010</v>
      </c>
      <c r="B2821">
        <v>5.2139999999999999E-2</v>
      </c>
      <c r="C2821">
        <v>0.13857</v>
      </c>
    </row>
    <row r="2822" spans="1:3">
      <c r="A2822" s="18">
        <v>42011</v>
      </c>
      <c r="B2822">
        <v>4.7140000000000001E-2</v>
      </c>
      <c r="C2822">
        <v>0.13356999999999999</v>
      </c>
    </row>
    <row r="2823" spans="1:3">
      <c r="A2823" s="18">
        <v>42012</v>
      </c>
      <c r="B2823">
        <v>4.786E-2</v>
      </c>
      <c r="C2823">
        <v>0.13214000000000001</v>
      </c>
    </row>
    <row r="2824" spans="1:3">
      <c r="A2824" s="18">
        <v>42013</v>
      </c>
      <c r="B2824">
        <v>4.786E-2</v>
      </c>
      <c r="C2824">
        <v>0.13142999999999999</v>
      </c>
    </row>
    <row r="2825" spans="1:3">
      <c r="A2825" s="18">
        <v>42016</v>
      </c>
      <c r="B2825">
        <v>4.8570000000000002E-2</v>
      </c>
      <c r="C2825">
        <v>0.13070999999999999</v>
      </c>
    </row>
    <row r="2826" spans="1:3">
      <c r="A2826" s="18">
        <v>42017</v>
      </c>
      <c r="B2826">
        <v>4.786E-2</v>
      </c>
      <c r="C2826">
        <v>0.12786</v>
      </c>
    </row>
    <row r="2827" spans="1:3">
      <c r="A2827" s="18">
        <v>42018</v>
      </c>
      <c r="B2827">
        <v>4.4999999999999998E-2</v>
      </c>
      <c r="C2827">
        <v>0.12570999999999999</v>
      </c>
    </row>
    <row r="2828" spans="1:3">
      <c r="A2828" s="18">
        <v>42019</v>
      </c>
      <c r="B2828">
        <v>3.9289999999999999E-2</v>
      </c>
      <c r="C2828">
        <v>0.11570999999999999</v>
      </c>
    </row>
    <row r="2829" spans="1:3">
      <c r="A2829" s="18">
        <v>42020</v>
      </c>
      <c r="B2829">
        <v>2.929E-2</v>
      </c>
      <c r="C2829">
        <v>0.10643</v>
      </c>
    </row>
    <row r="2830" spans="1:3">
      <c r="A2830" s="18">
        <v>42023</v>
      </c>
      <c r="B2830">
        <v>2.929E-2</v>
      </c>
      <c r="C2830">
        <v>0.1</v>
      </c>
    </row>
    <row r="2831" spans="1:3">
      <c r="A2831" s="18">
        <v>42024</v>
      </c>
      <c r="B2831">
        <v>3.0710000000000001E-2</v>
      </c>
      <c r="C2831">
        <v>9.7860000000000003E-2</v>
      </c>
    </row>
    <row r="2832" spans="1:3">
      <c r="A2832" s="18">
        <v>42025</v>
      </c>
      <c r="B2832">
        <v>3.0710000000000001E-2</v>
      </c>
      <c r="C2832">
        <v>9.8570000000000005E-2</v>
      </c>
    </row>
    <row r="2833" spans="1:3">
      <c r="A2833" s="18">
        <v>42026</v>
      </c>
      <c r="B2833">
        <v>3.143E-2</v>
      </c>
      <c r="C2833">
        <v>9.9290000000000003E-2</v>
      </c>
    </row>
    <row r="2834" spans="1:3">
      <c r="A2834" s="18">
        <v>42027</v>
      </c>
      <c r="B2834">
        <v>3.286E-2</v>
      </c>
      <c r="C2834">
        <v>9.6430000000000002E-2</v>
      </c>
    </row>
    <row r="2835" spans="1:3">
      <c r="A2835" s="18">
        <v>42030</v>
      </c>
      <c r="B2835">
        <v>3.4290000000000001E-2</v>
      </c>
      <c r="C2835">
        <v>9.7140000000000004E-2</v>
      </c>
    </row>
    <row r="2836" spans="1:3">
      <c r="A2836" s="18">
        <v>42031</v>
      </c>
      <c r="B2836">
        <v>3.4290000000000001E-2</v>
      </c>
      <c r="C2836">
        <v>9.6430000000000002E-2</v>
      </c>
    </row>
    <row r="2837" spans="1:3">
      <c r="A2837" s="18">
        <v>42032</v>
      </c>
      <c r="B2837">
        <v>3.3570000000000003E-2</v>
      </c>
      <c r="C2837">
        <v>9.4289999999999999E-2</v>
      </c>
    </row>
    <row r="2838" spans="1:3">
      <c r="A2838" s="18">
        <v>42033</v>
      </c>
      <c r="B2838">
        <v>3.2140000000000002E-2</v>
      </c>
      <c r="C2838">
        <v>9.5000000000000001E-2</v>
      </c>
    </row>
    <row r="2839" spans="1:3">
      <c r="A2839" s="18">
        <v>42034</v>
      </c>
      <c r="B2839">
        <v>3.2140000000000002E-2</v>
      </c>
      <c r="C2839">
        <v>9.357E-2</v>
      </c>
    </row>
    <row r="2840" spans="1:3">
      <c r="A2840" s="18">
        <v>42037</v>
      </c>
      <c r="B2840">
        <v>3.2140000000000002E-2</v>
      </c>
      <c r="C2840">
        <v>9.5000000000000001E-2</v>
      </c>
    </row>
    <row r="2841" spans="1:3">
      <c r="A2841" s="18">
        <v>42038</v>
      </c>
      <c r="B2841">
        <v>2.7859999999999999E-2</v>
      </c>
      <c r="C2841">
        <v>9.2859999999999998E-2</v>
      </c>
    </row>
    <row r="2842" spans="1:3">
      <c r="A2842" s="18">
        <v>42039</v>
      </c>
      <c r="B2842">
        <v>2.571E-2</v>
      </c>
      <c r="C2842">
        <v>0.09</v>
      </c>
    </row>
    <row r="2843" spans="1:3">
      <c r="A2843" s="18">
        <v>42040</v>
      </c>
      <c r="B2843">
        <v>2.571E-2</v>
      </c>
      <c r="C2843">
        <v>9.0709999999999999E-2</v>
      </c>
    </row>
    <row r="2844" spans="1:3">
      <c r="A2844" s="18">
        <v>42041</v>
      </c>
      <c r="B2844">
        <v>2.571E-2</v>
      </c>
      <c r="C2844">
        <v>9.0709999999999999E-2</v>
      </c>
    </row>
    <row r="2845" spans="1:3">
      <c r="A2845" s="18">
        <v>42044</v>
      </c>
      <c r="B2845">
        <v>2.4289999999999999E-2</v>
      </c>
      <c r="C2845">
        <v>9.1429999999999997E-2</v>
      </c>
    </row>
    <row r="2846" spans="1:3">
      <c r="A2846" s="18">
        <v>42045</v>
      </c>
      <c r="B2846">
        <v>2.571E-2</v>
      </c>
      <c r="C2846">
        <v>9.0709999999999999E-2</v>
      </c>
    </row>
    <row r="2847" spans="1:3">
      <c r="A2847" s="18">
        <v>42046</v>
      </c>
      <c r="B2847">
        <v>2.7859999999999999E-2</v>
      </c>
      <c r="C2847">
        <v>9.2859999999999998E-2</v>
      </c>
    </row>
    <row r="2848" spans="1:3">
      <c r="A2848" s="18">
        <v>42047</v>
      </c>
      <c r="B2848">
        <v>2.3570000000000001E-2</v>
      </c>
      <c r="C2848">
        <v>9.1429999999999997E-2</v>
      </c>
    </row>
    <row r="2849" spans="1:3">
      <c r="A2849" s="18">
        <v>42048</v>
      </c>
      <c r="B2849">
        <v>2.3570000000000001E-2</v>
      </c>
      <c r="C2849">
        <v>9.2859999999999998E-2</v>
      </c>
    </row>
    <row r="2850" spans="1:3">
      <c r="A2850" s="18">
        <v>42051</v>
      </c>
      <c r="B2850">
        <v>2.5000000000000001E-2</v>
      </c>
      <c r="C2850">
        <v>9.214E-2</v>
      </c>
    </row>
    <row r="2851" spans="1:3">
      <c r="A2851" s="18">
        <v>42052</v>
      </c>
      <c r="B2851">
        <v>2.571E-2</v>
      </c>
      <c r="C2851">
        <v>9.214E-2</v>
      </c>
    </row>
    <row r="2852" spans="1:3">
      <c r="A2852" s="18">
        <v>42053</v>
      </c>
      <c r="B2852">
        <v>2.571E-2</v>
      </c>
      <c r="C2852">
        <v>9.1429999999999997E-2</v>
      </c>
    </row>
    <row r="2853" spans="1:3">
      <c r="A2853" s="18">
        <v>42054</v>
      </c>
      <c r="B2853">
        <v>2.5000000000000001E-2</v>
      </c>
      <c r="C2853">
        <v>9.1429999999999997E-2</v>
      </c>
    </row>
    <row r="2854" spans="1:3">
      <c r="A2854" s="18">
        <v>42055</v>
      </c>
      <c r="B2854">
        <v>2.571E-2</v>
      </c>
      <c r="C2854">
        <v>9.1429999999999997E-2</v>
      </c>
    </row>
    <row r="2855" spans="1:3">
      <c r="A2855" s="18">
        <v>42058</v>
      </c>
      <c r="B2855">
        <v>2.4289999999999999E-2</v>
      </c>
      <c r="C2855">
        <v>8.9289999999999994E-2</v>
      </c>
    </row>
    <row r="2856" spans="1:3">
      <c r="A2856" s="18">
        <v>42059</v>
      </c>
      <c r="B2856">
        <v>2.4289999999999999E-2</v>
      </c>
      <c r="C2856">
        <v>8.9289999999999994E-2</v>
      </c>
    </row>
    <row r="2857" spans="1:3">
      <c r="A2857" s="18">
        <v>42060</v>
      </c>
      <c r="B2857">
        <v>2.3570000000000001E-2</v>
      </c>
      <c r="C2857">
        <v>8.7139999999999995E-2</v>
      </c>
    </row>
    <row r="2858" spans="1:3">
      <c r="A2858" s="18">
        <v>42061</v>
      </c>
      <c r="B2858">
        <v>2.1430000000000001E-2</v>
      </c>
      <c r="C2858">
        <v>8.5000000000000006E-2</v>
      </c>
    </row>
    <row r="2859" spans="1:3">
      <c r="A2859" s="18">
        <v>42062</v>
      </c>
      <c r="B2859">
        <v>2.5000000000000001E-2</v>
      </c>
      <c r="C2859">
        <v>8.1430000000000002E-2</v>
      </c>
    </row>
    <row r="2860" spans="1:3">
      <c r="A2860" s="18">
        <v>42065</v>
      </c>
      <c r="B2860">
        <v>2.5000000000000001E-2</v>
      </c>
      <c r="C2860">
        <v>8.1430000000000002E-2</v>
      </c>
    </row>
    <row r="2861" spans="1:3">
      <c r="A2861" s="18">
        <v>42066</v>
      </c>
      <c r="B2861">
        <v>2.6429999999999999E-2</v>
      </c>
      <c r="C2861">
        <v>8.1430000000000002E-2</v>
      </c>
    </row>
    <row r="2862" spans="1:3">
      <c r="A2862" s="18">
        <v>42067</v>
      </c>
      <c r="B2862">
        <v>2.6429999999999999E-2</v>
      </c>
      <c r="C2862">
        <v>8.2140000000000005E-2</v>
      </c>
    </row>
    <row r="2863" spans="1:3">
      <c r="A2863" s="18">
        <v>42068</v>
      </c>
      <c r="B2863">
        <v>2.6429999999999999E-2</v>
      </c>
      <c r="C2863">
        <v>8.2860000000000003E-2</v>
      </c>
    </row>
    <row r="2864" spans="1:3">
      <c r="A2864" s="18">
        <v>42069</v>
      </c>
      <c r="B2864">
        <v>2.5000000000000001E-2</v>
      </c>
      <c r="C2864">
        <v>8.1430000000000002E-2</v>
      </c>
    </row>
    <row r="2865" spans="1:3">
      <c r="A2865" s="18">
        <v>42072</v>
      </c>
      <c r="B2865">
        <v>2.214E-2</v>
      </c>
      <c r="C2865">
        <v>0.08</v>
      </c>
    </row>
    <row r="2866" spans="1:3">
      <c r="A2866" s="18">
        <v>42073</v>
      </c>
      <c r="B2866">
        <v>2.1430000000000001E-2</v>
      </c>
      <c r="C2866">
        <v>7.9289999999999999E-2</v>
      </c>
    </row>
    <row r="2867" spans="1:3">
      <c r="A2867" s="18">
        <v>42074</v>
      </c>
      <c r="B2867">
        <v>1.9290000000000002E-2</v>
      </c>
      <c r="C2867">
        <v>7.571E-2</v>
      </c>
    </row>
    <row r="2868" spans="1:3">
      <c r="A2868" s="18">
        <v>42075</v>
      </c>
      <c r="B2868">
        <v>1.857E-2</v>
      </c>
      <c r="C2868">
        <v>7.4289999999999995E-2</v>
      </c>
    </row>
    <row r="2869" spans="1:3">
      <c r="A2869" s="18">
        <v>42076</v>
      </c>
      <c r="B2869">
        <v>1.857E-2</v>
      </c>
      <c r="C2869">
        <v>7.4289999999999995E-2</v>
      </c>
    </row>
    <row r="2870" spans="1:3">
      <c r="A2870" s="18">
        <v>42079</v>
      </c>
      <c r="B2870">
        <v>1.9290000000000002E-2</v>
      </c>
      <c r="C2870">
        <v>7.1429999999999993E-2</v>
      </c>
    </row>
    <row r="2871" spans="1:3">
      <c r="A2871" s="18">
        <v>42080</v>
      </c>
      <c r="B2871">
        <v>1.9290000000000002E-2</v>
      </c>
      <c r="C2871">
        <v>7.2859999999999994E-2</v>
      </c>
    </row>
    <row r="2872" spans="1:3">
      <c r="A2872" s="18">
        <v>42081</v>
      </c>
      <c r="B2872">
        <v>0.02</v>
      </c>
      <c r="C2872">
        <v>7.8570000000000001E-2</v>
      </c>
    </row>
    <row r="2873" spans="1:3">
      <c r="A2873" s="18">
        <v>42082</v>
      </c>
      <c r="B2873">
        <v>1.7139999999999999E-2</v>
      </c>
      <c r="C2873">
        <v>7.2139999999999996E-2</v>
      </c>
    </row>
    <row r="2874" spans="1:3">
      <c r="A2874" s="18">
        <v>42083</v>
      </c>
      <c r="B2874">
        <v>1.4290000000000001E-2</v>
      </c>
      <c r="C2874">
        <v>6.9290000000000004E-2</v>
      </c>
    </row>
    <row r="2875" spans="1:3">
      <c r="A2875" s="18">
        <v>42086</v>
      </c>
      <c r="B2875">
        <v>1.357E-2</v>
      </c>
      <c r="C2875">
        <v>7.0709999999999995E-2</v>
      </c>
    </row>
    <row r="2876" spans="1:3">
      <c r="A2876" s="18">
        <v>42087</v>
      </c>
      <c r="B2876">
        <v>1.357E-2</v>
      </c>
      <c r="C2876">
        <v>7.2139999999999996E-2</v>
      </c>
    </row>
    <row r="2877" spans="1:3">
      <c r="A2877" s="18">
        <v>42088</v>
      </c>
      <c r="B2877">
        <v>1.357E-2</v>
      </c>
      <c r="C2877">
        <v>7.1429999999999993E-2</v>
      </c>
    </row>
    <row r="2878" spans="1:3">
      <c r="A2878" s="18">
        <v>42089</v>
      </c>
      <c r="B2878">
        <v>1.357E-2</v>
      </c>
      <c r="C2878">
        <v>7.0709999999999995E-2</v>
      </c>
    </row>
    <row r="2879" spans="1:3">
      <c r="A2879" s="18">
        <v>42090</v>
      </c>
      <c r="B2879">
        <v>1.357E-2</v>
      </c>
      <c r="C2879">
        <v>7.0709999999999995E-2</v>
      </c>
    </row>
    <row r="2880" spans="1:3">
      <c r="A2880" s="18">
        <v>42093</v>
      </c>
      <c r="B2880">
        <v>1.7860000000000001E-2</v>
      </c>
      <c r="C2880">
        <v>7.0000000000000007E-2</v>
      </c>
    </row>
    <row r="2881" spans="1:3">
      <c r="A2881" s="18">
        <v>42094</v>
      </c>
      <c r="B2881">
        <v>1.7860000000000001E-2</v>
      </c>
      <c r="C2881">
        <v>7.0000000000000007E-2</v>
      </c>
    </row>
    <row r="2882" spans="1:3">
      <c r="A2882" s="18">
        <v>42095</v>
      </c>
      <c r="B2882">
        <v>0.01</v>
      </c>
      <c r="C2882">
        <v>7.0000000000000007E-2</v>
      </c>
    </row>
    <row r="2883" spans="1:3">
      <c r="A2883" s="18">
        <v>42096</v>
      </c>
      <c r="B2883">
        <v>0.01</v>
      </c>
      <c r="C2883">
        <v>6.9290000000000004E-2</v>
      </c>
    </row>
    <row r="2884" spans="1:3">
      <c r="A2884" s="18">
        <v>42101</v>
      </c>
      <c r="B2884">
        <v>8.5699999999999995E-3</v>
      </c>
      <c r="C2884">
        <v>6.9290000000000004E-2</v>
      </c>
    </row>
    <row r="2885" spans="1:3">
      <c r="A2885" s="18">
        <v>42102</v>
      </c>
      <c r="B2885">
        <v>7.1399999999999996E-3</v>
      </c>
      <c r="C2885">
        <v>6.7140000000000005E-2</v>
      </c>
    </row>
    <row r="2886" spans="1:3">
      <c r="A2886" s="18">
        <v>42103</v>
      </c>
      <c r="B2886">
        <v>6.43E-3</v>
      </c>
      <c r="C2886">
        <v>6.6430000000000003E-2</v>
      </c>
    </row>
    <row r="2887" spans="1:3">
      <c r="A2887" s="18">
        <v>42104</v>
      </c>
      <c r="B2887">
        <v>7.1399999999999996E-3</v>
      </c>
      <c r="C2887">
        <v>6.6430000000000003E-2</v>
      </c>
    </row>
    <row r="2888" spans="1:3">
      <c r="A2888" s="18">
        <v>42107</v>
      </c>
      <c r="B2888">
        <v>7.1399999999999996E-3</v>
      </c>
      <c r="C2888">
        <v>6.5710000000000005E-2</v>
      </c>
    </row>
    <row r="2889" spans="1:3">
      <c r="A2889" s="18">
        <v>42108</v>
      </c>
      <c r="B2889">
        <v>5.0000000000000001E-3</v>
      </c>
      <c r="C2889">
        <v>6.2140000000000001E-2</v>
      </c>
    </row>
    <row r="2890" spans="1:3">
      <c r="A2890" s="18">
        <v>42109</v>
      </c>
      <c r="B2890">
        <v>5.0000000000000001E-3</v>
      </c>
      <c r="C2890">
        <v>6.071E-2</v>
      </c>
    </row>
    <row r="2891" spans="1:3">
      <c r="A2891" s="18">
        <v>42110</v>
      </c>
      <c r="B2891">
        <v>-1.4300000000000001E-3</v>
      </c>
      <c r="C2891">
        <v>0.06</v>
      </c>
    </row>
    <row r="2892" spans="1:3">
      <c r="A2892" s="18">
        <v>42111</v>
      </c>
      <c r="B2892">
        <v>-5.0000000000000001E-3</v>
      </c>
      <c r="C2892">
        <v>5.9290000000000002E-2</v>
      </c>
    </row>
    <row r="2893" spans="1:3">
      <c r="A2893" s="18">
        <v>42114</v>
      </c>
      <c r="B2893">
        <v>-4.2900000000000004E-3</v>
      </c>
      <c r="C2893">
        <v>6.1429999999999998E-2</v>
      </c>
    </row>
    <row r="2894" spans="1:3">
      <c r="A2894" s="18">
        <v>42115</v>
      </c>
      <c r="B2894">
        <v>-5.0000000000000001E-3</v>
      </c>
      <c r="C2894">
        <v>0.06</v>
      </c>
    </row>
    <row r="2895" spans="1:3">
      <c r="A2895" s="18">
        <v>42116</v>
      </c>
      <c r="B2895">
        <v>-5.0000000000000001E-3</v>
      </c>
      <c r="C2895">
        <v>6.071E-2</v>
      </c>
    </row>
    <row r="2896" spans="1:3">
      <c r="A2896" s="18">
        <v>42117</v>
      </c>
      <c r="B2896">
        <v>-6.43E-3</v>
      </c>
      <c r="C2896">
        <v>5.9290000000000002E-2</v>
      </c>
    </row>
    <row r="2897" spans="1:3">
      <c r="A2897" s="18">
        <v>42118</v>
      </c>
      <c r="B2897">
        <v>-4.2900000000000004E-3</v>
      </c>
      <c r="C2897">
        <v>5.9290000000000002E-2</v>
      </c>
    </row>
    <row r="2898" spans="1:3">
      <c r="A2898" s="18">
        <v>42121</v>
      </c>
      <c r="B2898">
        <v>-4.2900000000000004E-3</v>
      </c>
      <c r="C2898">
        <v>5.8569999999999997E-2</v>
      </c>
    </row>
    <row r="2899" spans="1:3">
      <c r="A2899" s="18">
        <v>42122</v>
      </c>
      <c r="B2899">
        <v>-8.5699999999999995E-3</v>
      </c>
      <c r="C2899">
        <v>5.4289999999999998E-2</v>
      </c>
    </row>
    <row r="2900" spans="1:3">
      <c r="A2900" s="18">
        <v>42123</v>
      </c>
      <c r="B2900">
        <v>-7.1399999999999996E-3</v>
      </c>
      <c r="C2900">
        <v>5.2859999999999997E-2</v>
      </c>
    </row>
    <row r="2901" spans="1:3">
      <c r="A2901" s="18">
        <v>42124</v>
      </c>
      <c r="B2901">
        <v>-7.8600000000000007E-3</v>
      </c>
      <c r="C2901">
        <v>5.7860000000000002E-2</v>
      </c>
    </row>
    <row r="2902" spans="1:3">
      <c r="A2902" s="18">
        <v>42125</v>
      </c>
      <c r="B2902">
        <v>-7.8600000000000007E-3</v>
      </c>
      <c r="C2902">
        <v>5.7860000000000002E-2</v>
      </c>
    </row>
    <row r="2903" spans="1:3">
      <c r="A2903" s="18">
        <v>42129</v>
      </c>
      <c r="B2903">
        <v>-1.1429999999999999E-2</v>
      </c>
      <c r="C2903">
        <v>5.2859999999999997E-2</v>
      </c>
    </row>
    <row r="2904" spans="1:3">
      <c r="A2904" s="18">
        <v>42130</v>
      </c>
      <c r="B2904">
        <v>-1.357E-2</v>
      </c>
      <c r="C2904">
        <v>5.5E-2</v>
      </c>
    </row>
    <row r="2905" spans="1:3">
      <c r="A2905" s="18">
        <v>42131</v>
      </c>
      <c r="B2905">
        <v>-1.7139999999999999E-2</v>
      </c>
      <c r="C2905">
        <v>5.4289999999999998E-2</v>
      </c>
    </row>
    <row r="2906" spans="1:3">
      <c r="A2906" s="18">
        <v>42132</v>
      </c>
      <c r="B2906">
        <v>-1.643E-2</v>
      </c>
      <c r="C2906">
        <v>5.357E-2</v>
      </c>
    </row>
    <row r="2907" spans="1:3">
      <c r="A2907" s="18">
        <v>42135</v>
      </c>
      <c r="B2907">
        <v>-1.643E-2</v>
      </c>
      <c r="C2907">
        <v>5.357E-2</v>
      </c>
    </row>
    <row r="2908" spans="1:3">
      <c r="A2908" s="18">
        <v>42136</v>
      </c>
      <c r="B2908">
        <v>-1.4999999999999999E-2</v>
      </c>
      <c r="C2908">
        <v>5.357E-2</v>
      </c>
    </row>
    <row r="2909" spans="1:3">
      <c r="A2909" s="18">
        <v>42137</v>
      </c>
      <c r="B2909">
        <v>-1.4290000000000001E-2</v>
      </c>
      <c r="C2909">
        <v>5.2139999999999999E-2</v>
      </c>
    </row>
    <row r="2910" spans="1:3">
      <c r="A2910" s="18">
        <v>42138</v>
      </c>
      <c r="B2910">
        <v>-1.7139999999999999E-2</v>
      </c>
      <c r="C2910">
        <v>5.357E-2</v>
      </c>
    </row>
    <row r="2911" spans="1:3">
      <c r="A2911" s="18">
        <v>42139</v>
      </c>
      <c r="B2911">
        <v>-1.4999999999999999E-2</v>
      </c>
      <c r="C2911">
        <v>5.357E-2</v>
      </c>
    </row>
    <row r="2912" spans="1:3">
      <c r="A2912" s="18">
        <v>42142</v>
      </c>
      <c r="B2912">
        <v>-1.4999999999999999E-2</v>
      </c>
      <c r="C2912">
        <v>5.357E-2</v>
      </c>
    </row>
    <row r="2913" spans="1:3">
      <c r="A2913" s="18">
        <v>42143</v>
      </c>
      <c r="B2913">
        <v>-1.7139999999999999E-2</v>
      </c>
      <c r="C2913">
        <v>5.357E-2</v>
      </c>
    </row>
    <row r="2914" spans="1:3">
      <c r="A2914" s="18">
        <v>42144</v>
      </c>
      <c r="B2914">
        <v>-1.7139999999999999E-2</v>
      </c>
      <c r="C2914">
        <v>5.357E-2</v>
      </c>
    </row>
    <row r="2915" spans="1:3">
      <c r="A2915" s="18">
        <v>42145</v>
      </c>
      <c r="B2915">
        <v>-1.4290000000000001E-2</v>
      </c>
      <c r="C2915">
        <v>5.357E-2</v>
      </c>
    </row>
    <row r="2916" spans="1:3">
      <c r="A2916" s="18">
        <v>42146</v>
      </c>
      <c r="B2916">
        <v>-1.4290000000000001E-2</v>
      </c>
      <c r="C2916">
        <v>5.357E-2</v>
      </c>
    </row>
    <row r="2917" spans="1:3">
      <c r="A2917" s="18">
        <v>42150</v>
      </c>
      <c r="B2917">
        <v>-1.286E-2</v>
      </c>
      <c r="C2917">
        <v>5.2859999999999997E-2</v>
      </c>
    </row>
    <row r="2918" spans="1:3">
      <c r="A2918" s="18">
        <v>42151</v>
      </c>
      <c r="B2918">
        <v>-1.286E-2</v>
      </c>
      <c r="C2918">
        <v>5.2859999999999997E-2</v>
      </c>
    </row>
    <row r="2919" spans="1:3">
      <c r="A2919" s="18">
        <v>42152</v>
      </c>
      <c r="B2919">
        <v>-1.286E-2</v>
      </c>
      <c r="C2919">
        <v>5.2859999999999997E-2</v>
      </c>
    </row>
    <row r="2920" spans="1:3">
      <c r="A2920" s="18">
        <v>42153</v>
      </c>
      <c r="B2920">
        <v>-1.5709999999999998E-2</v>
      </c>
      <c r="C2920">
        <v>5.5E-2</v>
      </c>
    </row>
    <row r="2921" spans="1:3">
      <c r="A2921" s="18">
        <v>42156</v>
      </c>
      <c r="B2921">
        <v>-1.357E-2</v>
      </c>
      <c r="C2921">
        <v>5.5E-2</v>
      </c>
    </row>
    <row r="2922" spans="1:3">
      <c r="A2922" s="18">
        <v>42157</v>
      </c>
      <c r="B2922">
        <v>-1.286E-2</v>
      </c>
      <c r="C2922">
        <v>5.5E-2</v>
      </c>
    </row>
    <row r="2923" spans="1:3">
      <c r="A2923" s="18">
        <v>42158</v>
      </c>
      <c r="B2923">
        <v>-1.4290000000000001E-2</v>
      </c>
      <c r="C2923">
        <v>5.5E-2</v>
      </c>
    </row>
    <row r="2924" spans="1:3">
      <c r="A2924" s="18">
        <v>42159</v>
      </c>
      <c r="B2924">
        <v>-1.357E-2</v>
      </c>
      <c r="C2924">
        <v>5.7140000000000003E-2</v>
      </c>
    </row>
    <row r="2925" spans="1:3">
      <c r="A2925" s="18">
        <v>42160</v>
      </c>
      <c r="B2925">
        <v>-1.357E-2</v>
      </c>
      <c r="C2925">
        <v>5.7140000000000003E-2</v>
      </c>
    </row>
    <row r="2926" spans="1:3">
      <c r="A2926" s="18">
        <v>42163</v>
      </c>
      <c r="B2926">
        <v>-1.4999999999999999E-2</v>
      </c>
      <c r="C2926">
        <v>5.6430000000000001E-2</v>
      </c>
    </row>
    <row r="2927" spans="1:3">
      <c r="A2927" s="18">
        <v>42164</v>
      </c>
      <c r="B2927">
        <v>-1.4290000000000001E-2</v>
      </c>
      <c r="C2927">
        <v>5.6430000000000001E-2</v>
      </c>
    </row>
    <row r="2928" spans="1:3">
      <c r="A2928" s="18">
        <v>42165</v>
      </c>
      <c r="B2928">
        <v>-1.4999999999999999E-2</v>
      </c>
      <c r="C2928">
        <v>5.5E-2</v>
      </c>
    </row>
    <row r="2929" spans="1:3">
      <c r="A2929" s="18">
        <v>42166</v>
      </c>
      <c r="B2929">
        <v>-1.4290000000000001E-2</v>
      </c>
      <c r="C2929">
        <v>5.5710000000000003E-2</v>
      </c>
    </row>
    <row r="2930" spans="1:3">
      <c r="A2930" s="18">
        <v>42167</v>
      </c>
      <c r="B2930">
        <v>-1.1429999999999999E-2</v>
      </c>
      <c r="C2930">
        <v>5.5710000000000003E-2</v>
      </c>
    </row>
    <row r="2931" spans="1:3">
      <c r="A2931" s="18">
        <v>42170</v>
      </c>
      <c r="B2931">
        <v>-1.0710000000000001E-2</v>
      </c>
      <c r="C2931">
        <v>5.7140000000000003E-2</v>
      </c>
    </row>
    <row r="2932" spans="1:3">
      <c r="A2932" s="18">
        <v>42171</v>
      </c>
      <c r="B2932">
        <v>-1.0710000000000001E-2</v>
      </c>
      <c r="C2932">
        <v>5.6430000000000001E-2</v>
      </c>
    </row>
    <row r="2933" spans="1:3">
      <c r="A2933" s="18">
        <v>42172</v>
      </c>
      <c r="B2933">
        <v>-1.1429999999999999E-2</v>
      </c>
      <c r="C2933">
        <v>5.7140000000000003E-2</v>
      </c>
    </row>
    <row r="2934" spans="1:3">
      <c r="A2934" s="18">
        <v>42173</v>
      </c>
      <c r="B2934">
        <v>-1.1429999999999999E-2</v>
      </c>
      <c r="C2934">
        <v>5.6430000000000001E-2</v>
      </c>
    </row>
    <row r="2935" spans="1:3">
      <c r="A2935" s="18">
        <v>42174</v>
      </c>
      <c r="B2935">
        <v>-1.214E-2</v>
      </c>
      <c r="C2935">
        <v>5.6430000000000001E-2</v>
      </c>
    </row>
    <row r="2936" spans="1:3">
      <c r="A2936" s="18">
        <v>42177</v>
      </c>
      <c r="B2936">
        <v>-1.214E-2</v>
      </c>
      <c r="C2936">
        <v>5.5710000000000003E-2</v>
      </c>
    </row>
    <row r="2937" spans="1:3">
      <c r="A2937" s="18">
        <v>42178</v>
      </c>
      <c r="B2937">
        <v>-1.5709999999999998E-2</v>
      </c>
      <c r="C2937">
        <v>5.5710000000000003E-2</v>
      </c>
    </row>
    <row r="2938" spans="1:3">
      <c r="A2938" s="18">
        <v>42179</v>
      </c>
      <c r="B2938">
        <v>-1.5709999999999998E-2</v>
      </c>
      <c r="C2938">
        <v>5.5E-2</v>
      </c>
    </row>
    <row r="2939" spans="1:3">
      <c r="A2939" s="18">
        <v>42180</v>
      </c>
      <c r="B2939">
        <v>-1.4999999999999999E-2</v>
      </c>
      <c r="C2939">
        <v>5.6430000000000001E-2</v>
      </c>
    </row>
    <row r="2940" spans="1:3">
      <c r="A2940" s="18">
        <v>42181</v>
      </c>
      <c r="B2940">
        <v>-1.357E-2</v>
      </c>
      <c r="C2940">
        <v>5.6430000000000001E-2</v>
      </c>
    </row>
    <row r="2941" spans="1:3">
      <c r="A2941" s="18">
        <v>42184</v>
      </c>
      <c r="B2941">
        <v>-9.2899999999999996E-3</v>
      </c>
      <c r="C2941">
        <v>5.7140000000000003E-2</v>
      </c>
    </row>
    <row r="2942" spans="1:3">
      <c r="A2942" s="18">
        <v>42185</v>
      </c>
      <c r="B2942">
        <v>-1.214E-2</v>
      </c>
      <c r="C2942">
        <v>5.7860000000000002E-2</v>
      </c>
    </row>
    <row r="2943" spans="1:3">
      <c r="A2943" s="18">
        <v>42186</v>
      </c>
      <c r="B2943">
        <v>-1.286E-2</v>
      </c>
      <c r="C2943">
        <v>5.7860000000000002E-2</v>
      </c>
    </row>
    <row r="2944" spans="1:3">
      <c r="A2944" s="18">
        <v>42187</v>
      </c>
      <c r="B2944">
        <v>-1.4999999999999999E-2</v>
      </c>
      <c r="C2944">
        <v>5.7860000000000002E-2</v>
      </c>
    </row>
    <row r="2945" spans="1:3">
      <c r="A2945" s="18">
        <v>42188</v>
      </c>
      <c r="B2945">
        <v>-1.4999999999999999E-2</v>
      </c>
      <c r="C2945">
        <v>5.7140000000000003E-2</v>
      </c>
    </row>
    <row r="2946" spans="1:3">
      <c r="A2946" s="18">
        <v>42191</v>
      </c>
      <c r="B2946">
        <v>-1.4999999999999999E-2</v>
      </c>
      <c r="C2946">
        <v>5.7140000000000003E-2</v>
      </c>
    </row>
    <row r="2947" spans="1:3">
      <c r="A2947" s="18">
        <v>42192</v>
      </c>
      <c r="B2947">
        <v>-1.5709999999999998E-2</v>
      </c>
      <c r="C2947">
        <v>5.9139999999999998E-2</v>
      </c>
    </row>
    <row r="2948" spans="1:3">
      <c r="A2948" s="18">
        <v>42193</v>
      </c>
      <c r="B2948">
        <v>-1.286E-2</v>
      </c>
      <c r="C2948">
        <v>5.7860000000000002E-2</v>
      </c>
    </row>
    <row r="2949" spans="1:3">
      <c r="A2949" s="18">
        <v>42194</v>
      </c>
      <c r="B2949">
        <v>-1.4290000000000001E-2</v>
      </c>
      <c r="C2949">
        <v>5.7000000000000002E-2</v>
      </c>
    </row>
    <row r="2950" spans="1:3">
      <c r="A2950" s="18">
        <v>42195</v>
      </c>
      <c r="B2950">
        <v>-1.4290000000000001E-2</v>
      </c>
      <c r="C2950">
        <v>5.7000000000000002E-2</v>
      </c>
    </row>
    <row r="2951" spans="1:3">
      <c r="A2951" s="18">
        <v>42198</v>
      </c>
      <c r="B2951">
        <v>-1.214E-2</v>
      </c>
      <c r="C2951">
        <v>5.7000000000000002E-2</v>
      </c>
    </row>
    <row r="2952" spans="1:3">
      <c r="A2952" s="18">
        <v>42199</v>
      </c>
      <c r="B2952">
        <v>-1.4290000000000001E-2</v>
      </c>
      <c r="C2952">
        <v>5.8430000000000003E-2</v>
      </c>
    </row>
    <row r="2953" spans="1:3">
      <c r="A2953" s="18">
        <v>42200</v>
      </c>
      <c r="B2953">
        <v>-1.4290000000000001E-2</v>
      </c>
      <c r="C2953">
        <v>5.629E-2</v>
      </c>
    </row>
    <row r="2954" spans="1:3">
      <c r="A2954" s="18">
        <v>42201</v>
      </c>
      <c r="B2954">
        <v>-1.4999999999999999E-2</v>
      </c>
      <c r="C2954">
        <v>5.629E-2</v>
      </c>
    </row>
    <row r="2955" spans="1:3">
      <c r="A2955" s="18">
        <v>42202</v>
      </c>
      <c r="B2955">
        <v>-1.4290000000000001E-2</v>
      </c>
      <c r="C2955">
        <v>5.629E-2</v>
      </c>
    </row>
    <row r="2956" spans="1:3">
      <c r="A2956" s="18">
        <v>42205</v>
      </c>
      <c r="B2956">
        <v>-1.5709999999999998E-2</v>
      </c>
      <c r="C2956">
        <v>5.629E-2</v>
      </c>
    </row>
    <row r="2957" spans="1:3">
      <c r="A2957" s="18">
        <v>42206</v>
      </c>
      <c r="B2957">
        <v>-1.7139999999999999E-2</v>
      </c>
      <c r="C2957">
        <v>5.629E-2</v>
      </c>
    </row>
    <row r="2958" spans="1:3">
      <c r="A2958" s="18">
        <v>42207</v>
      </c>
      <c r="B2958">
        <v>-1.643E-2</v>
      </c>
      <c r="C2958">
        <v>5.5570000000000001E-2</v>
      </c>
    </row>
    <row r="2959" spans="1:3">
      <c r="A2959" s="18">
        <v>42208</v>
      </c>
      <c r="B2959">
        <v>-1.643E-2</v>
      </c>
      <c r="C2959">
        <v>5.5570000000000001E-2</v>
      </c>
    </row>
    <row r="2960" spans="1:3">
      <c r="A2960" s="18">
        <v>42209</v>
      </c>
      <c r="B2960">
        <v>-1.643E-2</v>
      </c>
      <c r="C2960">
        <v>5.5570000000000001E-2</v>
      </c>
    </row>
    <row r="2961" spans="1:3">
      <c r="A2961" s="18">
        <v>42212</v>
      </c>
      <c r="B2961">
        <v>-1.643E-2</v>
      </c>
      <c r="C2961">
        <v>5.5570000000000001E-2</v>
      </c>
    </row>
    <row r="2962" spans="1:3">
      <c r="A2962" s="18">
        <v>42213</v>
      </c>
      <c r="B2962">
        <v>-1.4290000000000001E-2</v>
      </c>
      <c r="C2962">
        <v>5.5570000000000001E-2</v>
      </c>
    </row>
    <row r="2963" spans="1:3">
      <c r="A2963" s="18">
        <v>42214</v>
      </c>
      <c r="B2963">
        <v>-1.5709999999999998E-2</v>
      </c>
      <c r="C2963">
        <v>5.5570000000000001E-2</v>
      </c>
    </row>
    <row r="2964" spans="1:3">
      <c r="A2964" s="18">
        <v>42215</v>
      </c>
      <c r="B2964">
        <v>-1.643E-2</v>
      </c>
      <c r="C2964">
        <v>5.4859999999999999E-2</v>
      </c>
    </row>
    <row r="2965" spans="1:3">
      <c r="A2965" s="18">
        <v>42216</v>
      </c>
      <c r="B2965">
        <v>-1.7139999999999999E-2</v>
      </c>
      <c r="C2965">
        <v>5.4140000000000001E-2</v>
      </c>
    </row>
    <row r="2966" spans="1:3">
      <c r="A2966" s="18">
        <v>42219</v>
      </c>
      <c r="B2966">
        <v>-1.9290000000000002E-2</v>
      </c>
      <c r="C2966">
        <v>5.3429999999999998E-2</v>
      </c>
    </row>
    <row r="2967" spans="1:3">
      <c r="A2967" s="18">
        <v>42220</v>
      </c>
      <c r="B2967">
        <v>-1.7139999999999999E-2</v>
      </c>
      <c r="C2967">
        <v>5.3429999999999998E-2</v>
      </c>
    </row>
    <row r="2968" spans="1:3">
      <c r="A2968" s="18">
        <v>42221</v>
      </c>
      <c r="B2968">
        <v>-1.7139999999999999E-2</v>
      </c>
      <c r="C2968">
        <v>5.3429999999999998E-2</v>
      </c>
    </row>
    <row r="2969" spans="1:3">
      <c r="A2969" s="18">
        <v>42222</v>
      </c>
      <c r="B2969">
        <v>-1.9290000000000002E-2</v>
      </c>
      <c r="C2969">
        <v>5.4140000000000001E-2</v>
      </c>
    </row>
    <row r="2970" spans="1:3">
      <c r="A2970" s="18">
        <v>42223</v>
      </c>
      <c r="B2970">
        <v>-0.02</v>
      </c>
      <c r="C2970">
        <v>5.4140000000000001E-2</v>
      </c>
    </row>
    <row r="2971" spans="1:3">
      <c r="A2971" s="18">
        <v>42226</v>
      </c>
      <c r="B2971">
        <v>-2.214E-2</v>
      </c>
      <c r="C2971">
        <v>5.4859999999999999E-2</v>
      </c>
    </row>
    <row r="2972" spans="1:3">
      <c r="A2972" s="18">
        <v>42227</v>
      </c>
      <c r="B2972">
        <v>-2.3570000000000001E-2</v>
      </c>
      <c r="C2972">
        <v>5.271E-2</v>
      </c>
    </row>
    <row r="2973" spans="1:3">
      <c r="A2973" s="18">
        <v>42228</v>
      </c>
      <c r="B2973">
        <v>-2.2859999999999998E-2</v>
      </c>
      <c r="C2973">
        <v>5.271E-2</v>
      </c>
    </row>
    <row r="2974" spans="1:3">
      <c r="A2974" s="18">
        <v>42229</v>
      </c>
      <c r="B2974">
        <v>-2.5000000000000001E-2</v>
      </c>
      <c r="C2974">
        <v>5.1999999999999998E-2</v>
      </c>
    </row>
    <row r="2975" spans="1:3">
      <c r="A2975" s="18">
        <v>42230</v>
      </c>
      <c r="B2975">
        <v>-2.7140000000000001E-2</v>
      </c>
      <c r="C2975">
        <v>5.271E-2</v>
      </c>
    </row>
    <row r="2976" spans="1:3">
      <c r="A2976" s="18">
        <v>42233</v>
      </c>
      <c r="B2976">
        <v>-2.571E-2</v>
      </c>
      <c r="C2976">
        <v>5.271E-2</v>
      </c>
    </row>
    <row r="2977" spans="1:3">
      <c r="A2977" s="18">
        <v>42234</v>
      </c>
      <c r="B2977">
        <v>-2.6429999999999999E-2</v>
      </c>
      <c r="C2977">
        <v>5.271E-2</v>
      </c>
    </row>
    <row r="2978" spans="1:3">
      <c r="A2978" s="18">
        <v>42235</v>
      </c>
      <c r="B2978">
        <v>-2.6429999999999999E-2</v>
      </c>
      <c r="C2978">
        <v>5.271E-2</v>
      </c>
    </row>
    <row r="2979" spans="1:3">
      <c r="A2979" s="18">
        <v>42236</v>
      </c>
      <c r="B2979">
        <v>-2.6429999999999999E-2</v>
      </c>
      <c r="C2979">
        <v>5.1999999999999998E-2</v>
      </c>
    </row>
    <row r="2980" spans="1:3">
      <c r="A2980" s="18">
        <v>42237</v>
      </c>
      <c r="B2980">
        <v>-0.03</v>
      </c>
      <c r="C2980">
        <v>5.1999999999999998E-2</v>
      </c>
    </row>
    <row r="2981" spans="1:3">
      <c r="A2981" s="18">
        <v>42240</v>
      </c>
      <c r="B2981">
        <v>-0.03</v>
      </c>
      <c r="C2981">
        <v>5.1999999999999998E-2</v>
      </c>
    </row>
    <row r="2982" spans="1:3">
      <c r="A2982" s="18">
        <v>42241</v>
      </c>
      <c r="B2982">
        <v>-2.7859999999999999E-2</v>
      </c>
      <c r="C2982">
        <v>5.1290000000000002E-2</v>
      </c>
    </row>
    <row r="2983" spans="1:3">
      <c r="A2983" s="18">
        <v>42242</v>
      </c>
      <c r="B2983">
        <v>-2.8570000000000002E-2</v>
      </c>
      <c r="C2983">
        <v>4.9140000000000003E-2</v>
      </c>
    </row>
    <row r="2984" spans="1:3">
      <c r="A2984" s="18">
        <v>42243</v>
      </c>
      <c r="B2984">
        <v>-2.929E-2</v>
      </c>
      <c r="C2984">
        <v>4.9140000000000003E-2</v>
      </c>
    </row>
    <row r="2985" spans="1:3">
      <c r="A2985" s="18">
        <v>42244</v>
      </c>
      <c r="B2985">
        <v>-0.03</v>
      </c>
      <c r="C2985">
        <v>4.4999999999999998E-2</v>
      </c>
    </row>
    <row r="2986" spans="1:3">
      <c r="A2986" s="18">
        <v>42248</v>
      </c>
      <c r="B2986">
        <v>-0.03</v>
      </c>
      <c r="C2986">
        <v>4.4999999999999998E-2</v>
      </c>
    </row>
    <row r="2987" spans="1:3">
      <c r="A2987" s="18">
        <v>42249</v>
      </c>
      <c r="B2987">
        <v>-3.0710000000000001E-2</v>
      </c>
      <c r="C2987">
        <v>4.3569999999999998E-2</v>
      </c>
    </row>
    <row r="2988" spans="1:3">
      <c r="A2988" s="18">
        <v>42250</v>
      </c>
      <c r="B2988">
        <v>-3.2140000000000002E-2</v>
      </c>
      <c r="C2988">
        <v>4.2000000000000003E-2</v>
      </c>
    </row>
    <row r="2989" spans="1:3">
      <c r="A2989" s="18">
        <v>42251</v>
      </c>
      <c r="B2989">
        <v>-3.3570000000000003E-2</v>
      </c>
      <c r="C2989">
        <v>3.771E-2</v>
      </c>
    </row>
    <row r="2990" spans="1:3">
      <c r="A2990" s="18">
        <v>42254</v>
      </c>
      <c r="B2990">
        <v>-3.7859999999999998E-2</v>
      </c>
      <c r="C2990">
        <v>3.771E-2</v>
      </c>
    </row>
    <row r="2991" spans="1:3">
      <c r="A2991" s="18">
        <v>42255</v>
      </c>
      <c r="B2991">
        <v>-3.7139999999999999E-2</v>
      </c>
      <c r="C2991">
        <v>3.8429999999999999E-2</v>
      </c>
    </row>
    <row r="2992" spans="1:3">
      <c r="A2992" s="18">
        <v>42256</v>
      </c>
      <c r="B2992">
        <v>-4.2860000000000002E-2</v>
      </c>
      <c r="C2992">
        <v>3.6290000000000003E-2</v>
      </c>
    </row>
    <row r="2993" spans="1:3">
      <c r="A2993" s="18">
        <v>42257</v>
      </c>
      <c r="B2993">
        <v>-4.2860000000000002E-2</v>
      </c>
      <c r="C2993">
        <v>3.2710000000000003E-2</v>
      </c>
    </row>
    <row r="2994" spans="1:3">
      <c r="A2994" s="18">
        <v>42258</v>
      </c>
      <c r="B2994">
        <v>-4.2860000000000002E-2</v>
      </c>
      <c r="C2994">
        <v>3.1289999999999998E-2</v>
      </c>
    </row>
    <row r="2995" spans="1:3">
      <c r="A2995" s="18">
        <v>42261</v>
      </c>
      <c r="B2995">
        <v>-3.7859999999999998E-2</v>
      </c>
      <c r="C2995">
        <v>3.057E-2</v>
      </c>
    </row>
    <row r="2996" spans="1:3">
      <c r="A2996" s="18">
        <v>42262</v>
      </c>
      <c r="B2996">
        <v>-4.4290000000000003E-2</v>
      </c>
      <c r="C2996">
        <v>2.9860000000000001E-2</v>
      </c>
    </row>
    <row r="2997" spans="1:3">
      <c r="A2997" s="18">
        <v>42263</v>
      </c>
      <c r="B2997">
        <v>-0.04</v>
      </c>
      <c r="C2997">
        <v>2.929E-2</v>
      </c>
    </row>
    <row r="2998" spans="1:3">
      <c r="A2998" s="18">
        <v>42264</v>
      </c>
      <c r="B2998">
        <v>-0.04</v>
      </c>
      <c r="C2998">
        <v>2.571E-2</v>
      </c>
    </row>
    <row r="2999" spans="1:3">
      <c r="A2999" s="18">
        <v>42265</v>
      </c>
      <c r="B2999">
        <v>-0.04</v>
      </c>
      <c r="C2999">
        <v>2.3570000000000001E-2</v>
      </c>
    </row>
    <row r="3000" spans="1:3">
      <c r="A3000" s="18">
        <v>42268</v>
      </c>
      <c r="B3000">
        <v>-4.0710000000000003E-2</v>
      </c>
      <c r="C3000">
        <v>2.2859999999999998E-2</v>
      </c>
    </row>
    <row r="3001" spans="1:3">
      <c r="A3001" s="18">
        <v>42269</v>
      </c>
      <c r="B3001">
        <v>-4.0710000000000003E-2</v>
      </c>
      <c r="C3001">
        <v>0.02</v>
      </c>
    </row>
    <row r="3002" spans="1:3">
      <c r="A3002" s="18">
        <v>42270</v>
      </c>
      <c r="B3002">
        <v>-4.2139999999999997E-2</v>
      </c>
      <c r="C3002">
        <v>1.643E-2</v>
      </c>
    </row>
    <row r="3003" spans="1:3">
      <c r="A3003" s="18">
        <v>42271</v>
      </c>
      <c r="B3003">
        <v>-4.2139999999999997E-2</v>
      </c>
      <c r="C3003">
        <v>1.643E-2</v>
      </c>
    </row>
    <row r="3004" spans="1:3">
      <c r="A3004" s="18">
        <v>42272</v>
      </c>
      <c r="B3004">
        <v>-4.1430000000000002E-2</v>
      </c>
      <c r="C3004">
        <v>1.643E-2</v>
      </c>
    </row>
    <row r="3005" spans="1:3">
      <c r="A3005" s="18">
        <v>42275</v>
      </c>
      <c r="B3005">
        <v>-4.2139999999999997E-2</v>
      </c>
      <c r="C3005">
        <v>1.5709999999999998E-2</v>
      </c>
    </row>
    <row r="3006" spans="1:3">
      <c r="A3006" s="18">
        <v>42276</v>
      </c>
      <c r="B3006">
        <v>-4.0710000000000003E-2</v>
      </c>
      <c r="C3006">
        <v>1.9859999999999999E-2</v>
      </c>
    </row>
    <row r="3007" spans="1:3">
      <c r="A3007" s="18">
        <v>42277</v>
      </c>
      <c r="B3007">
        <v>-4.0710000000000003E-2</v>
      </c>
      <c r="C3007">
        <v>1.9859999999999999E-2</v>
      </c>
    </row>
    <row r="3008" spans="1:3">
      <c r="A3008" s="18">
        <v>42278</v>
      </c>
      <c r="B3008">
        <v>-4.5710000000000001E-2</v>
      </c>
      <c r="C3008">
        <v>1.9859999999999999E-2</v>
      </c>
    </row>
    <row r="3009" spans="1:3">
      <c r="A3009" s="18">
        <v>42279</v>
      </c>
      <c r="B3009">
        <v>-4.4290000000000003E-2</v>
      </c>
      <c r="C3009">
        <v>1.9859999999999999E-2</v>
      </c>
    </row>
    <row r="3010" spans="1:3">
      <c r="A3010" s="18">
        <v>42282</v>
      </c>
      <c r="B3010">
        <v>-4.4290000000000003E-2</v>
      </c>
      <c r="C3010">
        <v>1.9859999999999999E-2</v>
      </c>
    </row>
    <row r="3011" spans="1:3">
      <c r="A3011" s="18">
        <v>42283</v>
      </c>
      <c r="B3011">
        <v>-4.4290000000000003E-2</v>
      </c>
      <c r="C3011">
        <v>2.0570000000000001E-2</v>
      </c>
    </row>
    <row r="3012" spans="1:3">
      <c r="A3012" s="18">
        <v>42284</v>
      </c>
      <c r="B3012">
        <v>-4.4290000000000003E-2</v>
      </c>
      <c r="C3012">
        <v>2.0570000000000001E-2</v>
      </c>
    </row>
    <row r="3013" spans="1:3">
      <c r="A3013" s="18">
        <v>42285</v>
      </c>
      <c r="B3013">
        <v>-4.5710000000000001E-2</v>
      </c>
      <c r="C3013">
        <v>2.0570000000000001E-2</v>
      </c>
    </row>
    <row r="3014" spans="1:3">
      <c r="A3014" s="18">
        <v>42286</v>
      </c>
      <c r="B3014">
        <v>-4.5710000000000001E-2</v>
      </c>
      <c r="C3014">
        <v>2.0570000000000001E-2</v>
      </c>
    </row>
    <row r="3015" spans="1:3">
      <c r="A3015" s="18">
        <v>42289</v>
      </c>
      <c r="B3015">
        <v>-4.5710000000000001E-2</v>
      </c>
      <c r="C3015">
        <v>2.0570000000000001E-2</v>
      </c>
    </row>
    <row r="3016" spans="1:3">
      <c r="A3016" s="18">
        <v>42290</v>
      </c>
      <c r="B3016">
        <v>-4.7140000000000001E-2</v>
      </c>
      <c r="C3016">
        <v>1.9859999999999999E-2</v>
      </c>
    </row>
    <row r="3017" spans="1:3">
      <c r="A3017" s="18">
        <v>42291</v>
      </c>
      <c r="B3017">
        <v>-4.7140000000000001E-2</v>
      </c>
      <c r="C3017">
        <v>1.9859999999999999E-2</v>
      </c>
    </row>
    <row r="3018" spans="1:3">
      <c r="A3018" s="18">
        <v>42292</v>
      </c>
      <c r="B3018">
        <v>-4.929E-2</v>
      </c>
      <c r="C3018">
        <v>1.8429999999999998E-2</v>
      </c>
    </row>
    <row r="3019" spans="1:3">
      <c r="A3019" s="18">
        <v>42293</v>
      </c>
      <c r="B3019">
        <v>-5.5E-2</v>
      </c>
      <c r="C3019">
        <v>1.771E-2</v>
      </c>
    </row>
    <row r="3020" spans="1:3">
      <c r="A3020" s="18">
        <v>42296</v>
      </c>
      <c r="B3020">
        <v>-5.7140000000000003E-2</v>
      </c>
      <c r="C3020">
        <v>1.771E-2</v>
      </c>
    </row>
    <row r="3021" spans="1:3">
      <c r="A3021" s="18">
        <v>42297</v>
      </c>
      <c r="B3021">
        <v>-5.0709999999999998E-2</v>
      </c>
      <c r="C3021">
        <v>1.771E-2</v>
      </c>
    </row>
    <row r="3022" spans="1:3">
      <c r="A3022" s="18">
        <v>42298</v>
      </c>
      <c r="B3022">
        <v>-0.05</v>
      </c>
      <c r="C3022">
        <v>1.771E-2</v>
      </c>
    </row>
    <row r="3023" spans="1:3">
      <c r="A3023" s="18">
        <v>42299</v>
      </c>
      <c r="B3023">
        <v>-5.2859999999999997E-2</v>
      </c>
      <c r="C3023">
        <v>1.7000000000000001E-2</v>
      </c>
    </row>
    <row r="3024" spans="1:3">
      <c r="A3024" s="18">
        <v>42300</v>
      </c>
      <c r="B3024">
        <v>-6.6430000000000003E-2</v>
      </c>
      <c r="C3024">
        <v>2.14E-3</v>
      </c>
    </row>
    <row r="3025" spans="1:3">
      <c r="A3025" s="18">
        <v>42303</v>
      </c>
      <c r="B3025">
        <v>-6.8570000000000006E-2</v>
      </c>
      <c r="C3025">
        <v>1.4300000000000001E-3</v>
      </c>
    </row>
    <row r="3026" spans="1:3">
      <c r="A3026" s="18">
        <v>42304</v>
      </c>
      <c r="B3026">
        <v>-7.0000000000000007E-2</v>
      </c>
      <c r="C3026">
        <v>1.4300000000000001E-3</v>
      </c>
    </row>
    <row r="3027" spans="1:3">
      <c r="A3027" s="18">
        <v>42305</v>
      </c>
      <c r="B3027">
        <v>-7.1429999999999993E-2</v>
      </c>
      <c r="C3027">
        <v>-3.0000000000000001E-3</v>
      </c>
    </row>
    <row r="3028" spans="1:3">
      <c r="A3028" s="18">
        <v>42306</v>
      </c>
      <c r="B3028">
        <v>-7.1429999999999993E-2</v>
      </c>
      <c r="C3028">
        <v>-3.0000000000000001E-3</v>
      </c>
    </row>
    <row r="3029" spans="1:3">
      <c r="A3029" s="18">
        <v>42307</v>
      </c>
      <c r="B3029">
        <v>-7.4289999999999995E-2</v>
      </c>
      <c r="C3029">
        <v>-3.0000000000000001E-3</v>
      </c>
    </row>
    <row r="3030" spans="1:3">
      <c r="A3030" s="18">
        <v>42310</v>
      </c>
      <c r="B3030">
        <v>-7.4289999999999995E-2</v>
      </c>
      <c r="C3030">
        <v>-1.4300000000000001E-3</v>
      </c>
    </row>
    <row r="3031" spans="1:3">
      <c r="A3031" s="18">
        <v>42311</v>
      </c>
      <c r="B3031">
        <v>-7.6429999999999998E-2</v>
      </c>
      <c r="C3031">
        <v>-7.1399999999999996E-3</v>
      </c>
    </row>
    <row r="3032" spans="1:3">
      <c r="A3032" s="18">
        <v>42312</v>
      </c>
      <c r="B3032">
        <v>-7.8570000000000001E-2</v>
      </c>
      <c r="C3032">
        <v>-1.0710000000000001E-2</v>
      </c>
    </row>
    <row r="3033" spans="1:3">
      <c r="A3033" s="18">
        <v>42313</v>
      </c>
      <c r="B3033">
        <v>-7.8570000000000001E-2</v>
      </c>
      <c r="C3033">
        <v>-1.1429999999999999E-2</v>
      </c>
    </row>
    <row r="3034" spans="1:3">
      <c r="A3034" s="18">
        <v>42314</v>
      </c>
      <c r="B3034">
        <v>-8.0710000000000004E-2</v>
      </c>
      <c r="C3034">
        <v>-9.2899999999999996E-3</v>
      </c>
    </row>
    <row r="3035" spans="1:3">
      <c r="A3035" s="18">
        <v>42317</v>
      </c>
      <c r="B3035">
        <v>-8.0710000000000004E-2</v>
      </c>
      <c r="C3035">
        <v>-2.14E-3</v>
      </c>
    </row>
    <row r="3036" spans="1:3">
      <c r="A3036" s="18">
        <v>42318</v>
      </c>
      <c r="B3036">
        <v>-8.7859999999999994E-2</v>
      </c>
      <c r="C3036">
        <v>-1.4999999999999999E-2</v>
      </c>
    </row>
    <row r="3037" spans="1:3">
      <c r="A3037" s="18">
        <v>42319</v>
      </c>
      <c r="B3037">
        <v>-8.9289999999999994E-2</v>
      </c>
      <c r="C3037">
        <v>-1.9290000000000002E-2</v>
      </c>
    </row>
    <row r="3038" spans="1:3">
      <c r="A3038" s="18">
        <v>42320</v>
      </c>
      <c r="B3038">
        <v>-9.214E-2</v>
      </c>
      <c r="C3038">
        <v>-2.3570000000000001E-2</v>
      </c>
    </row>
    <row r="3039" spans="1:3">
      <c r="A3039" s="18">
        <v>42321</v>
      </c>
      <c r="B3039">
        <v>-9.214E-2</v>
      </c>
      <c r="C3039">
        <v>-2.214E-2</v>
      </c>
    </row>
    <row r="3040" spans="1:3">
      <c r="A3040" s="18">
        <v>42324</v>
      </c>
      <c r="B3040">
        <v>-9.5000000000000001E-2</v>
      </c>
      <c r="C3040">
        <v>-2.214E-2</v>
      </c>
    </row>
    <row r="3041" spans="1:3">
      <c r="A3041" s="18">
        <v>42325</v>
      </c>
      <c r="B3041">
        <v>-9.7860000000000003E-2</v>
      </c>
      <c r="C3041">
        <v>-2.571E-2</v>
      </c>
    </row>
    <row r="3042" spans="1:3">
      <c r="A3042" s="18">
        <v>42326</v>
      </c>
      <c r="B3042">
        <v>-9.7860000000000003E-2</v>
      </c>
      <c r="C3042">
        <v>-2.571E-2</v>
      </c>
    </row>
    <row r="3043" spans="1:3">
      <c r="A3043" s="18">
        <v>42327</v>
      </c>
      <c r="B3043">
        <v>-9.7860000000000003E-2</v>
      </c>
      <c r="C3043">
        <v>-2.571E-2</v>
      </c>
    </row>
    <row r="3044" spans="1:3">
      <c r="A3044" s="18">
        <v>42328</v>
      </c>
      <c r="B3044">
        <v>-0.10357</v>
      </c>
      <c r="C3044">
        <v>-3.3570000000000003E-2</v>
      </c>
    </row>
    <row r="3045" spans="1:3">
      <c r="A3045" s="18">
        <v>42331</v>
      </c>
      <c r="B3045">
        <v>-0.10786</v>
      </c>
      <c r="C3045">
        <v>-3.857E-2</v>
      </c>
    </row>
    <row r="3046" spans="1:3">
      <c r="A3046" s="18">
        <v>42332</v>
      </c>
      <c r="B3046">
        <v>-0.11286</v>
      </c>
      <c r="C3046">
        <v>-4.2860000000000002E-2</v>
      </c>
    </row>
    <row r="3047" spans="1:3">
      <c r="A3047" s="18">
        <v>42333</v>
      </c>
      <c r="B3047">
        <v>-0.11286</v>
      </c>
      <c r="C3047">
        <v>-4.3569999999999998E-2</v>
      </c>
    </row>
    <row r="3048" spans="1:3">
      <c r="A3048" s="18">
        <v>42334</v>
      </c>
      <c r="B3048">
        <v>-0.11786000000000001</v>
      </c>
      <c r="C3048">
        <v>-4.8570000000000002E-2</v>
      </c>
    </row>
    <row r="3049" spans="1:3">
      <c r="A3049" s="18">
        <v>42335</v>
      </c>
      <c r="B3049">
        <v>-0.11786000000000001</v>
      </c>
      <c r="C3049">
        <v>-0.05</v>
      </c>
    </row>
    <row r="3050" spans="1:3">
      <c r="A3050" s="18">
        <v>42338</v>
      </c>
      <c r="B3050">
        <v>-0.11713999999999999</v>
      </c>
      <c r="C3050">
        <v>-0.05</v>
      </c>
    </row>
    <row r="3051" spans="1:3">
      <c r="A3051" s="18">
        <v>42339</v>
      </c>
      <c r="B3051">
        <v>-0.12</v>
      </c>
      <c r="C3051">
        <v>-5.0709999999999998E-2</v>
      </c>
    </row>
    <row r="3052" spans="1:3">
      <c r="A3052" s="18">
        <v>42340</v>
      </c>
      <c r="B3052">
        <v>-0.12143</v>
      </c>
      <c r="C3052">
        <v>-5.4289999999999998E-2</v>
      </c>
    </row>
    <row r="3053" spans="1:3">
      <c r="A3053" s="18">
        <v>42341</v>
      </c>
      <c r="B3053">
        <v>-0.12856999999999999</v>
      </c>
      <c r="C3053">
        <v>-5.7860000000000002E-2</v>
      </c>
    </row>
    <row r="3054" spans="1:3">
      <c r="A3054" s="18">
        <v>42342</v>
      </c>
      <c r="B3054">
        <v>-0.11</v>
      </c>
      <c r="C3054">
        <v>-2.571E-2</v>
      </c>
    </row>
    <row r="3055" spans="1:3">
      <c r="A3055" s="18">
        <v>42345</v>
      </c>
      <c r="B3055">
        <v>-0.11214</v>
      </c>
      <c r="C3055">
        <v>-2.7859999999999999E-2</v>
      </c>
    </row>
    <row r="3056" spans="1:3">
      <c r="A3056" s="18">
        <v>42346</v>
      </c>
      <c r="B3056">
        <v>-0.11429</v>
      </c>
      <c r="C3056">
        <v>-3.0710000000000001E-2</v>
      </c>
    </row>
    <row r="3057" spans="1:3">
      <c r="A3057" s="18">
        <v>42347</v>
      </c>
      <c r="B3057">
        <v>-0.11429</v>
      </c>
      <c r="C3057">
        <v>-3.2140000000000002E-2</v>
      </c>
    </row>
    <row r="3058" spans="1:3">
      <c r="A3058" s="18">
        <v>42348</v>
      </c>
      <c r="B3058">
        <v>-0.12143</v>
      </c>
      <c r="C3058">
        <v>-3.3570000000000003E-2</v>
      </c>
    </row>
    <row r="3059" spans="1:3">
      <c r="A3059" s="18">
        <v>42349</v>
      </c>
      <c r="B3059">
        <v>-0.12214</v>
      </c>
      <c r="C3059">
        <v>-0.03</v>
      </c>
    </row>
    <row r="3060" spans="1:3">
      <c r="A3060" s="18">
        <v>42352</v>
      </c>
      <c r="B3060">
        <v>-0.12357</v>
      </c>
      <c r="C3060">
        <v>-2.929E-2</v>
      </c>
    </row>
    <row r="3061" spans="1:3">
      <c r="A3061" s="18">
        <v>42353</v>
      </c>
      <c r="B3061">
        <v>-0.12286</v>
      </c>
      <c r="C3061">
        <v>-2.929E-2</v>
      </c>
    </row>
    <row r="3062" spans="1:3">
      <c r="A3062" s="18">
        <v>42354</v>
      </c>
      <c r="B3062">
        <v>-0.12286</v>
      </c>
      <c r="C3062">
        <v>-0.03</v>
      </c>
    </row>
    <row r="3063" spans="1:3">
      <c r="A3063" s="18">
        <v>42355</v>
      </c>
      <c r="B3063">
        <v>-0.12357</v>
      </c>
      <c r="C3063">
        <v>-3.143E-2</v>
      </c>
    </row>
    <row r="3064" spans="1:3">
      <c r="A3064" s="18">
        <v>42356</v>
      </c>
      <c r="B3064">
        <v>-0.12429</v>
      </c>
      <c r="C3064">
        <v>-2.929E-2</v>
      </c>
    </row>
    <row r="3065" spans="1:3">
      <c r="A3065" s="18">
        <v>42359</v>
      </c>
      <c r="B3065">
        <v>-0.12642999999999999</v>
      </c>
      <c r="C3065">
        <v>-3.7859999999999998E-2</v>
      </c>
    </row>
    <row r="3066" spans="1:3">
      <c r="A3066" s="18">
        <v>42360</v>
      </c>
      <c r="B3066">
        <v>-0.12642999999999999</v>
      </c>
      <c r="C3066">
        <v>-3.7859999999999998E-2</v>
      </c>
    </row>
    <row r="3067" spans="1:3">
      <c r="A3067" s="18">
        <v>42361</v>
      </c>
      <c r="B3067">
        <v>-0.12714</v>
      </c>
      <c r="C3067">
        <v>-3.7859999999999998E-2</v>
      </c>
    </row>
    <row r="3068" spans="1:3">
      <c r="A3068" s="18">
        <v>42362</v>
      </c>
      <c r="B3068">
        <v>-0.12714</v>
      </c>
      <c r="C3068">
        <v>-3.7859999999999998E-2</v>
      </c>
    </row>
    <row r="3069" spans="1:3">
      <c r="A3069" s="18">
        <v>42367</v>
      </c>
      <c r="B3069">
        <v>-0.12714</v>
      </c>
      <c r="C3069">
        <v>-3.7859999999999998E-2</v>
      </c>
    </row>
    <row r="3070" spans="1:3">
      <c r="A3070" s="18">
        <v>42368</v>
      </c>
      <c r="B3070">
        <v>-0.12786</v>
      </c>
      <c r="C3070">
        <v>-3.857E-2</v>
      </c>
    </row>
    <row r="3071" spans="1:3">
      <c r="A3071" s="18">
        <v>42369</v>
      </c>
      <c r="B3071">
        <v>-0.12786</v>
      </c>
      <c r="C3071">
        <v>-3.857E-2</v>
      </c>
    </row>
    <row r="3072" spans="1:3">
      <c r="A3072" s="18">
        <v>42373</v>
      </c>
      <c r="B3072">
        <v>-0.12856999999999999</v>
      </c>
      <c r="C3072">
        <v>-0.04</v>
      </c>
    </row>
    <row r="3073" spans="1:3">
      <c r="A3073" s="18">
        <v>42374</v>
      </c>
      <c r="B3073">
        <v>-0.12856999999999999</v>
      </c>
      <c r="C3073">
        <v>-3.9289999999999999E-2</v>
      </c>
    </row>
    <row r="3074" spans="1:3">
      <c r="A3074" s="18">
        <v>42375</v>
      </c>
      <c r="B3074">
        <v>-0.13142999999999999</v>
      </c>
      <c r="C3074">
        <v>-4.4999999999999998E-2</v>
      </c>
    </row>
    <row r="3075" spans="1:3">
      <c r="A3075" s="18">
        <v>42376</v>
      </c>
      <c r="B3075">
        <v>-0.13857</v>
      </c>
      <c r="C3075">
        <v>-5.1429999999999997E-2</v>
      </c>
    </row>
    <row r="3076" spans="1:3">
      <c r="A3076" s="18">
        <v>42377</v>
      </c>
      <c r="B3076">
        <v>-0.13857</v>
      </c>
      <c r="C3076">
        <v>-5.2859999999999997E-2</v>
      </c>
    </row>
    <row r="3077" spans="1:3">
      <c r="A3077" s="18">
        <v>42380</v>
      </c>
      <c r="B3077">
        <v>-0.14071</v>
      </c>
      <c r="C3077">
        <v>-5.5710000000000003E-2</v>
      </c>
    </row>
    <row r="3078" spans="1:3">
      <c r="A3078" s="18">
        <v>42381</v>
      </c>
      <c r="B3078">
        <v>-0.14071</v>
      </c>
      <c r="C3078">
        <v>-5.7860000000000002E-2</v>
      </c>
    </row>
    <row r="3079" spans="1:3">
      <c r="A3079" s="18">
        <v>42382</v>
      </c>
      <c r="B3079">
        <v>-0.14071</v>
      </c>
      <c r="C3079">
        <v>-5.8569999999999997E-2</v>
      </c>
    </row>
    <row r="3080" spans="1:3">
      <c r="A3080" s="18">
        <v>42383</v>
      </c>
      <c r="B3080">
        <v>-0.14643</v>
      </c>
      <c r="C3080">
        <v>-6.5000000000000002E-2</v>
      </c>
    </row>
    <row r="3081" spans="1:3">
      <c r="A3081" s="18">
        <v>42384</v>
      </c>
      <c r="B3081">
        <v>-0.14713999999999999</v>
      </c>
      <c r="C3081">
        <v>-6.5000000000000002E-2</v>
      </c>
    </row>
    <row r="3082" spans="1:3">
      <c r="A3082" s="18">
        <v>42387</v>
      </c>
      <c r="B3082">
        <v>-0.14857000000000001</v>
      </c>
      <c r="C3082">
        <v>-6.3570000000000002E-2</v>
      </c>
    </row>
    <row r="3083" spans="1:3">
      <c r="A3083" s="18">
        <v>42388</v>
      </c>
      <c r="B3083">
        <v>-0.15143000000000001</v>
      </c>
      <c r="C3083">
        <v>-6.071E-2</v>
      </c>
    </row>
    <row r="3084" spans="1:3">
      <c r="A3084" s="18">
        <v>42389</v>
      </c>
      <c r="B3084">
        <v>-0.15570999999999999</v>
      </c>
      <c r="C3084">
        <v>-6.6430000000000003E-2</v>
      </c>
    </row>
    <row r="3085" spans="1:3">
      <c r="A3085" s="18">
        <v>42390</v>
      </c>
      <c r="B3085">
        <v>-0.15643000000000001</v>
      </c>
      <c r="C3085">
        <v>-7.0000000000000007E-2</v>
      </c>
    </row>
    <row r="3086" spans="1:3">
      <c r="A3086" s="18">
        <v>42391</v>
      </c>
      <c r="B3086">
        <v>-0.16286</v>
      </c>
      <c r="C3086">
        <v>-8.4290000000000004E-2</v>
      </c>
    </row>
    <row r="3087" spans="1:3">
      <c r="A3087" s="18">
        <v>42394</v>
      </c>
      <c r="B3087">
        <v>-0.16571</v>
      </c>
      <c r="C3087">
        <v>-8.9289999999999994E-2</v>
      </c>
    </row>
    <row r="3088" spans="1:3">
      <c r="A3088" s="18">
        <v>42395</v>
      </c>
      <c r="B3088">
        <v>-0.16929</v>
      </c>
      <c r="C3088">
        <v>-9.357E-2</v>
      </c>
    </row>
    <row r="3089" spans="1:3">
      <c r="A3089" s="18">
        <v>42396</v>
      </c>
      <c r="B3089">
        <v>-0.17071</v>
      </c>
      <c r="C3089">
        <v>-9.6430000000000002E-2</v>
      </c>
    </row>
    <row r="3090" spans="1:3">
      <c r="A3090" s="18">
        <v>42397</v>
      </c>
      <c r="B3090">
        <v>-0.17429</v>
      </c>
      <c r="C3090">
        <v>-9.7140000000000004E-2</v>
      </c>
    </row>
    <row r="3091" spans="1:3">
      <c r="A3091" s="18">
        <v>42398</v>
      </c>
      <c r="B3091">
        <v>-0.18071000000000001</v>
      </c>
      <c r="C3091">
        <v>-0.10643</v>
      </c>
    </row>
    <row r="3092" spans="1:3">
      <c r="A3092" s="18">
        <v>42401</v>
      </c>
      <c r="B3092">
        <v>-0.18143000000000001</v>
      </c>
      <c r="C3092">
        <v>-0.10929</v>
      </c>
    </row>
    <row r="3093" spans="1:3">
      <c r="A3093" s="18">
        <v>42402</v>
      </c>
      <c r="B3093">
        <v>-0.18071000000000001</v>
      </c>
      <c r="C3093">
        <v>-0.10714</v>
      </c>
    </row>
    <row r="3094" spans="1:3">
      <c r="A3094" s="18">
        <v>42403</v>
      </c>
      <c r="B3094">
        <v>-0.18357000000000001</v>
      </c>
      <c r="C3094">
        <v>-0.10714</v>
      </c>
    </row>
    <row r="3095" spans="1:3">
      <c r="A3095" s="18">
        <v>42404</v>
      </c>
      <c r="B3095">
        <v>-0.18529000000000001</v>
      </c>
      <c r="C3095">
        <v>-0.109</v>
      </c>
    </row>
    <row r="3096" spans="1:3">
      <c r="A3096" s="18">
        <v>42405</v>
      </c>
      <c r="B3096">
        <v>-0.18814</v>
      </c>
      <c r="C3096">
        <v>-0.11471000000000001</v>
      </c>
    </row>
    <row r="3097" spans="1:3">
      <c r="A3097" s="18">
        <v>42408</v>
      </c>
      <c r="B3097">
        <v>-0.19056999999999999</v>
      </c>
      <c r="C3097">
        <v>-0.11786000000000001</v>
      </c>
    </row>
    <row r="3098" spans="1:3">
      <c r="A3098" s="18">
        <v>42409</v>
      </c>
      <c r="B3098">
        <v>-0.19342999999999999</v>
      </c>
      <c r="C3098">
        <v>-0.11786000000000001</v>
      </c>
    </row>
    <row r="3099" spans="1:3">
      <c r="A3099" s="18">
        <v>42410</v>
      </c>
      <c r="B3099">
        <v>-0.19414000000000001</v>
      </c>
      <c r="C3099">
        <v>-0.11856999999999999</v>
      </c>
    </row>
    <row r="3100" spans="1:3">
      <c r="A3100" s="18">
        <v>42411</v>
      </c>
      <c r="B3100">
        <v>-0.19642999999999999</v>
      </c>
      <c r="C3100">
        <v>-0.12</v>
      </c>
    </row>
    <row r="3101" spans="1:3">
      <c r="A3101" s="18">
        <v>42412</v>
      </c>
      <c r="B3101">
        <v>-0.20200000000000001</v>
      </c>
      <c r="C3101">
        <v>-0.12286</v>
      </c>
    </row>
    <row r="3102" spans="1:3">
      <c r="A3102" s="18">
        <v>42415</v>
      </c>
      <c r="B3102">
        <v>-0.20129</v>
      </c>
      <c r="C3102">
        <v>-0.11842999999999999</v>
      </c>
    </row>
    <row r="3103" spans="1:3">
      <c r="A3103" s="18">
        <v>42416</v>
      </c>
      <c r="B3103">
        <v>-0.20657</v>
      </c>
      <c r="C3103">
        <v>-0.12414</v>
      </c>
    </row>
    <row r="3104" spans="1:3">
      <c r="A3104" s="18">
        <v>42417</v>
      </c>
      <c r="B3104">
        <v>-0.20799999999999999</v>
      </c>
      <c r="C3104">
        <v>-0.12556999999999999</v>
      </c>
    </row>
    <row r="3105" spans="1:3">
      <c r="A3105" s="18">
        <v>42418</v>
      </c>
      <c r="B3105">
        <v>-0.21229000000000001</v>
      </c>
      <c r="C3105">
        <v>-0.12414</v>
      </c>
    </row>
    <row r="3106" spans="1:3">
      <c r="A3106" s="18">
        <v>42419</v>
      </c>
      <c r="B3106">
        <v>-0.21343000000000001</v>
      </c>
      <c r="C3106">
        <v>-0.127</v>
      </c>
    </row>
    <row r="3107" spans="1:3">
      <c r="A3107" s="18">
        <v>42422</v>
      </c>
      <c r="B3107">
        <v>-0.21571000000000001</v>
      </c>
      <c r="C3107">
        <v>-0.12856999999999999</v>
      </c>
    </row>
    <row r="3108" spans="1:3">
      <c r="A3108" s="18">
        <v>42423</v>
      </c>
      <c r="B3108">
        <v>-0.21571000000000001</v>
      </c>
      <c r="C3108">
        <v>-0.12786</v>
      </c>
    </row>
    <row r="3109" spans="1:3">
      <c r="A3109" s="18">
        <v>42424</v>
      </c>
      <c r="B3109">
        <v>-0.21586</v>
      </c>
      <c r="C3109">
        <v>-0.12928999999999999</v>
      </c>
    </row>
    <row r="3110" spans="1:3">
      <c r="A3110" s="18">
        <v>42425</v>
      </c>
      <c r="B3110">
        <v>-0.21729000000000001</v>
      </c>
      <c r="C3110">
        <v>-0.12928999999999999</v>
      </c>
    </row>
    <row r="3111" spans="1:3">
      <c r="A3111" s="18">
        <v>42426</v>
      </c>
      <c r="B3111">
        <v>-0.22042999999999999</v>
      </c>
      <c r="C3111">
        <v>-0.12870999999999999</v>
      </c>
    </row>
    <row r="3112" spans="1:3">
      <c r="A3112" s="18">
        <v>42429</v>
      </c>
      <c r="B3112">
        <v>-0.22286</v>
      </c>
      <c r="C3112">
        <v>-0.13200000000000001</v>
      </c>
    </row>
    <row r="3113" spans="1:3">
      <c r="A3113" s="18">
        <v>42430</v>
      </c>
      <c r="B3113">
        <v>-0.22286</v>
      </c>
      <c r="C3113">
        <v>-0.13200000000000001</v>
      </c>
    </row>
    <row r="3114" spans="1:3">
      <c r="A3114" s="18">
        <v>42431</v>
      </c>
      <c r="B3114">
        <v>-0.22700000000000001</v>
      </c>
      <c r="C3114">
        <v>-0.13428999999999999</v>
      </c>
    </row>
    <row r="3115" spans="1:3">
      <c r="A3115" s="18">
        <v>42432</v>
      </c>
      <c r="B3115">
        <v>-0.22914000000000001</v>
      </c>
      <c r="C3115">
        <v>-0.13156999999999999</v>
      </c>
    </row>
    <row r="3116" spans="1:3">
      <c r="A3116" s="18">
        <v>42433</v>
      </c>
      <c r="B3116">
        <v>-0.23014000000000001</v>
      </c>
      <c r="C3116">
        <v>-0.13228999999999999</v>
      </c>
    </row>
    <row r="3117" spans="1:3">
      <c r="A3117" s="18">
        <v>42436</v>
      </c>
      <c r="B3117">
        <v>-0.23513999999999999</v>
      </c>
      <c r="C3117">
        <v>-0.13228999999999999</v>
      </c>
    </row>
    <row r="3118" spans="1:3">
      <c r="A3118" s="18">
        <v>42437</v>
      </c>
      <c r="B3118">
        <v>-0.23929</v>
      </c>
      <c r="C3118">
        <v>-0.13514000000000001</v>
      </c>
    </row>
    <row r="3119" spans="1:3">
      <c r="A3119" s="18">
        <v>42438</v>
      </c>
      <c r="B3119">
        <v>-0.24213999999999999</v>
      </c>
      <c r="C3119">
        <v>-0.13729</v>
      </c>
    </row>
    <row r="3120" spans="1:3">
      <c r="A3120" s="18">
        <v>42439</v>
      </c>
      <c r="B3120">
        <v>-0.24285999999999999</v>
      </c>
      <c r="C3120">
        <v>-0.14013999999999999</v>
      </c>
    </row>
    <row r="3121" spans="1:3">
      <c r="A3121" s="18">
        <v>42440</v>
      </c>
      <c r="B3121">
        <v>-0.23571</v>
      </c>
      <c r="C3121">
        <v>-0.12371</v>
      </c>
    </row>
    <row r="3122" spans="1:3">
      <c r="A3122" s="18">
        <v>42443</v>
      </c>
      <c r="B3122">
        <v>-0.23929</v>
      </c>
      <c r="C3122">
        <v>-0.12728999999999999</v>
      </c>
    </row>
    <row r="3123" spans="1:3">
      <c r="A3123" s="18">
        <v>42444</v>
      </c>
      <c r="B3123">
        <v>-0.24285999999999999</v>
      </c>
      <c r="C3123">
        <v>-0.12942999999999999</v>
      </c>
    </row>
    <row r="3124" spans="1:3">
      <c r="A3124" s="18">
        <v>42445</v>
      </c>
      <c r="B3124">
        <v>-0.24571000000000001</v>
      </c>
      <c r="C3124">
        <v>-0.12942999999999999</v>
      </c>
    </row>
    <row r="3125" spans="1:3">
      <c r="A3125" s="18">
        <v>42446</v>
      </c>
      <c r="B3125">
        <v>-0.24786</v>
      </c>
      <c r="C3125">
        <v>-0.13170999999999999</v>
      </c>
    </row>
    <row r="3126" spans="1:3">
      <c r="A3126" s="18">
        <v>42447</v>
      </c>
      <c r="B3126">
        <v>-0.24643000000000001</v>
      </c>
      <c r="C3126">
        <v>-0.13457</v>
      </c>
    </row>
    <row r="3127" spans="1:3">
      <c r="A3127" s="18">
        <v>42450</v>
      </c>
      <c r="B3127">
        <v>-0.24857000000000001</v>
      </c>
      <c r="C3127">
        <v>-0.13528999999999999</v>
      </c>
    </row>
    <row r="3128" spans="1:3">
      <c r="A3128" s="18">
        <v>42451</v>
      </c>
      <c r="B3128">
        <v>-0.24943000000000001</v>
      </c>
      <c r="C3128">
        <v>-0.13757</v>
      </c>
    </row>
    <row r="3129" spans="1:3">
      <c r="A3129" s="18">
        <v>42452</v>
      </c>
      <c r="B3129">
        <v>-0.24943000000000001</v>
      </c>
      <c r="C3129">
        <v>-0.13628999999999999</v>
      </c>
    </row>
    <row r="3130" spans="1:3">
      <c r="A3130" s="18">
        <v>42453</v>
      </c>
      <c r="B3130">
        <v>-0.24886</v>
      </c>
      <c r="C3130">
        <v>-0.13929</v>
      </c>
    </row>
    <row r="3131" spans="1:3">
      <c r="A3131" s="18">
        <v>42458</v>
      </c>
      <c r="B3131">
        <v>-0.249</v>
      </c>
      <c r="C3131">
        <v>-0.13943</v>
      </c>
    </row>
    <row r="3132" spans="1:3">
      <c r="A3132" s="18">
        <v>42459</v>
      </c>
      <c r="B3132">
        <v>-0.249</v>
      </c>
      <c r="C3132">
        <v>-0.13657</v>
      </c>
    </row>
    <row r="3133" spans="1:3">
      <c r="A3133" s="18">
        <v>42460</v>
      </c>
      <c r="B3133">
        <v>-0.249</v>
      </c>
      <c r="C3133">
        <v>-0.13671</v>
      </c>
    </row>
    <row r="3134" spans="1:3">
      <c r="A3134" s="18">
        <v>42461</v>
      </c>
      <c r="B3134">
        <v>-0.24970999999999999</v>
      </c>
      <c r="C3134">
        <v>-0.13600000000000001</v>
      </c>
    </row>
    <row r="3135" spans="1:3">
      <c r="A3135" s="18">
        <v>42464</v>
      </c>
      <c r="B3135">
        <v>-0.25113999999999997</v>
      </c>
      <c r="C3135">
        <v>-0.13600000000000001</v>
      </c>
    </row>
    <row r="3136" spans="1:3">
      <c r="A3136" s="18">
        <v>42465</v>
      </c>
      <c r="B3136">
        <v>-0.25142999999999999</v>
      </c>
      <c r="C3136">
        <v>-0.13600000000000001</v>
      </c>
    </row>
    <row r="3137" spans="1:3">
      <c r="A3137" s="18">
        <v>42466</v>
      </c>
      <c r="B3137">
        <v>-0.25142999999999999</v>
      </c>
      <c r="C3137">
        <v>-0.13886000000000001</v>
      </c>
    </row>
    <row r="3138" spans="1:3">
      <c r="A3138" s="18">
        <v>42467</v>
      </c>
      <c r="B3138">
        <v>-0.25757000000000002</v>
      </c>
      <c r="C3138">
        <v>-0.14485999999999999</v>
      </c>
    </row>
    <row r="3139" spans="1:3">
      <c r="A3139" s="18">
        <v>42468</v>
      </c>
      <c r="B3139">
        <v>-0.26042999999999999</v>
      </c>
      <c r="C3139">
        <v>-0.14699999999999999</v>
      </c>
    </row>
    <row r="3140" spans="1:3">
      <c r="A3140" s="18">
        <v>42471</v>
      </c>
      <c r="B3140">
        <v>-0.26285999999999998</v>
      </c>
      <c r="C3140">
        <v>-0.14699999999999999</v>
      </c>
    </row>
    <row r="3141" spans="1:3">
      <c r="A3141" s="18">
        <v>42472</v>
      </c>
      <c r="B3141">
        <v>-0.26213999999999998</v>
      </c>
      <c r="C3141">
        <v>-0.14843000000000001</v>
      </c>
    </row>
    <row r="3142" spans="1:3">
      <c r="A3142" s="18">
        <v>42473</v>
      </c>
      <c r="B3142">
        <v>-0.26</v>
      </c>
      <c r="C3142">
        <v>-0.14857000000000001</v>
      </c>
    </row>
    <row r="3143" spans="1:3">
      <c r="A3143" s="18">
        <v>42474</v>
      </c>
      <c r="B3143">
        <v>-0.26785999999999999</v>
      </c>
      <c r="C3143">
        <v>-0.15</v>
      </c>
    </row>
    <row r="3144" spans="1:3">
      <c r="A3144" s="18">
        <v>42475</v>
      </c>
      <c r="B3144">
        <v>-0.26500000000000001</v>
      </c>
      <c r="C3144">
        <v>-0.15143000000000001</v>
      </c>
    </row>
    <row r="3145" spans="1:3">
      <c r="A3145" s="18">
        <v>42478</v>
      </c>
      <c r="B3145">
        <v>-0.26500000000000001</v>
      </c>
      <c r="C3145">
        <v>-0.15143000000000001</v>
      </c>
    </row>
    <row r="3146" spans="1:3">
      <c r="A3146" s="18">
        <v>42479</v>
      </c>
      <c r="B3146">
        <v>-0.26800000000000002</v>
      </c>
      <c r="C3146">
        <v>-0.15443000000000001</v>
      </c>
    </row>
    <row r="3147" spans="1:3">
      <c r="A3147" s="18">
        <v>42480</v>
      </c>
      <c r="B3147">
        <v>-0.26729000000000003</v>
      </c>
      <c r="C3147">
        <v>-0.15586</v>
      </c>
    </row>
    <row r="3148" spans="1:3">
      <c r="A3148" s="18">
        <v>42481</v>
      </c>
      <c r="B3148">
        <v>-0.26743</v>
      </c>
      <c r="C3148">
        <v>-0.156</v>
      </c>
    </row>
    <row r="3149" spans="1:3">
      <c r="A3149" s="18">
        <v>42482</v>
      </c>
      <c r="B3149">
        <v>-0.26771</v>
      </c>
      <c r="C3149">
        <v>-0.15629000000000001</v>
      </c>
    </row>
    <row r="3150" spans="1:3">
      <c r="A3150" s="18">
        <v>42485</v>
      </c>
      <c r="B3150">
        <v>-0.26928999999999997</v>
      </c>
      <c r="C3150">
        <v>-0.15643000000000001</v>
      </c>
    </row>
    <row r="3151" spans="1:3">
      <c r="A3151" s="18">
        <v>42486</v>
      </c>
      <c r="B3151">
        <v>-0.27285999999999999</v>
      </c>
      <c r="C3151">
        <v>-0.15643000000000001</v>
      </c>
    </row>
    <row r="3152" spans="1:3">
      <c r="A3152" s="18">
        <v>42487</v>
      </c>
      <c r="B3152">
        <v>-0.27285999999999999</v>
      </c>
      <c r="C3152">
        <v>-0.15570999999999999</v>
      </c>
    </row>
    <row r="3153" spans="1:3">
      <c r="A3153" s="18">
        <v>42488</v>
      </c>
      <c r="B3153">
        <v>-0.27243000000000001</v>
      </c>
      <c r="C3153">
        <v>-0.15514</v>
      </c>
    </row>
    <row r="3154" spans="1:3">
      <c r="A3154" s="18">
        <v>42489</v>
      </c>
      <c r="B3154">
        <v>-0.27171000000000001</v>
      </c>
      <c r="C3154">
        <v>-0.15514</v>
      </c>
    </row>
    <row r="3155" spans="1:3">
      <c r="A3155" s="18">
        <v>42493</v>
      </c>
      <c r="B3155">
        <v>-0.27385999999999999</v>
      </c>
      <c r="C3155">
        <v>-0.15514</v>
      </c>
    </row>
    <row r="3156" spans="1:3">
      <c r="A3156" s="18">
        <v>42494</v>
      </c>
      <c r="B3156">
        <v>-0.27556999999999998</v>
      </c>
      <c r="C3156">
        <v>-0.15670999999999999</v>
      </c>
    </row>
    <row r="3157" spans="1:3">
      <c r="A3157" s="18">
        <v>42495</v>
      </c>
      <c r="B3157">
        <v>-0.27585999999999999</v>
      </c>
      <c r="C3157">
        <v>-0.15686</v>
      </c>
    </row>
    <row r="3158" spans="1:3">
      <c r="A3158" s="18">
        <v>42499</v>
      </c>
      <c r="B3158">
        <v>-0.27743000000000001</v>
      </c>
      <c r="C3158">
        <v>-0.157</v>
      </c>
    </row>
    <row r="3159" spans="1:3">
      <c r="A3159" s="18">
        <v>42500</v>
      </c>
      <c r="B3159">
        <v>-0.27743000000000001</v>
      </c>
      <c r="C3159">
        <v>-0.15914</v>
      </c>
    </row>
    <row r="3160" spans="1:3">
      <c r="A3160" s="18">
        <v>42501</v>
      </c>
      <c r="B3160">
        <v>-0.27313999999999999</v>
      </c>
      <c r="C3160">
        <v>-0.15914</v>
      </c>
    </row>
    <row r="3161" spans="1:3">
      <c r="A3161" s="18">
        <v>42502</v>
      </c>
      <c r="B3161">
        <v>-0.27528999999999998</v>
      </c>
      <c r="C3161">
        <v>-0.16200000000000001</v>
      </c>
    </row>
    <row r="3162" spans="1:3">
      <c r="A3162" s="18">
        <v>42503</v>
      </c>
      <c r="B3162">
        <v>-0.27528999999999998</v>
      </c>
      <c r="C3162">
        <v>-0.16342999999999999</v>
      </c>
    </row>
    <row r="3163" spans="1:3">
      <c r="A3163" s="18">
        <v>42506</v>
      </c>
      <c r="B3163">
        <v>-0.27528999999999998</v>
      </c>
      <c r="C3163">
        <v>-0.16342999999999999</v>
      </c>
    </row>
    <row r="3164" spans="1:3">
      <c r="A3164" s="18">
        <v>42507</v>
      </c>
      <c r="B3164">
        <v>-0.28100000000000003</v>
      </c>
      <c r="C3164">
        <v>-0.16200000000000001</v>
      </c>
    </row>
    <row r="3165" spans="1:3">
      <c r="A3165" s="18">
        <v>42508</v>
      </c>
      <c r="B3165">
        <v>-0.28100000000000003</v>
      </c>
      <c r="C3165">
        <v>-0.16214000000000001</v>
      </c>
    </row>
    <row r="3166" spans="1:3">
      <c r="A3166" s="18">
        <v>42509</v>
      </c>
      <c r="B3166">
        <v>-0.27956999999999999</v>
      </c>
      <c r="C3166">
        <v>-0.15928999999999999</v>
      </c>
    </row>
    <row r="3167" spans="1:3">
      <c r="A3167" s="18">
        <v>42510</v>
      </c>
      <c r="B3167">
        <v>-0.27814</v>
      </c>
      <c r="C3167">
        <v>-0.15928999999999999</v>
      </c>
    </row>
    <row r="3168" spans="1:3">
      <c r="A3168" s="18">
        <v>42513</v>
      </c>
      <c r="B3168">
        <v>-0.27814</v>
      </c>
      <c r="C3168">
        <v>-0.15928999999999999</v>
      </c>
    </row>
    <row r="3169" spans="1:3">
      <c r="A3169" s="18">
        <v>42514</v>
      </c>
      <c r="B3169">
        <v>-0.27956999999999999</v>
      </c>
      <c r="C3169">
        <v>-0.15928999999999999</v>
      </c>
    </row>
    <row r="3170" spans="1:3">
      <c r="A3170" s="18">
        <v>42515</v>
      </c>
      <c r="B3170">
        <v>-0.27886</v>
      </c>
      <c r="C3170">
        <v>-0.15928999999999999</v>
      </c>
    </row>
    <row r="3171" spans="1:3">
      <c r="A3171" s="18">
        <v>42516</v>
      </c>
      <c r="B3171">
        <v>-0.27886</v>
      </c>
      <c r="C3171">
        <v>-0.15986</v>
      </c>
    </row>
    <row r="3172" spans="1:3">
      <c r="A3172" s="18">
        <v>42517</v>
      </c>
      <c r="B3172">
        <v>-0.28171000000000002</v>
      </c>
      <c r="C3172">
        <v>-0.16128999999999999</v>
      </c>
    </row>
    <row r="3173" spans="1:3">
      <c r="A3173" s="18">
        <v>42521</v>
      </c>
      <c r="B3173">
        <v>-0.28186</v>
      </c>
      <c r="C3173">
        <v>-0.16156999999999999</v>
      </c>
    </row>
    <row r="3174" spans="1:3">
      <c r="A3174" s="18">
        <v>42522</v>
      </c>
      <c r="B3174">
        <v>-0.28114</v>
      </c>
      <c r="C3174">
        <v>-0.16014</v>
      </c>
    </row>
    <row r="3175" spans="1:3">
      <c r="A3175" s="18">
        <v>42523</v>
      </c>
      <c r="B3175">
        <v>-0.27828999999999998</v>
      </c>
      <c r="C3175">
        <v>-0.16300000000000001</v>
      </c>
    </row>
    <row r="3176" spans="1:3">
      <c r="A3176" s="18">
        <v>42524</v>
      </c>
      <c r="B3176">
        <v>-0.27756999999999998</v>
      </c>
      <c r="C3176">
        <v>-0.16300000000000001</v>
      </c>
    </row>
    <row r="3177" spans="1:3">
      <c r="A3177" s="18">
        <v>42527</v>
      </c>
      <c r="B3177">
        <v>-0.27971000000000001</v>
      </c>
      <c r="C3177">
        <v>-0.16370999999999999</v>
      </c>
    </row>
    <row r="3178" spans="1:3">
      <c r="A3178" s="18">
        <v>42528</v>
      </c>
      <c r="B3178">
        <v>-0.27828999999999998</v>
      </c>
      <c r="C3178">
        <v>-0.16370999999999999</v>
      </c>
    </row>
    <row r="3179" spans="1:3">
      <c r="A3179" s="18">
        <v>42529</v>
      </c>
      <c r="B3179">
        <v>-0.28043000000000001</v>
      </c>
      <c r="C3179">
        <v>-0.16456999999999999</v>
      </c>
    </row>
    <row r="3180" spans="1:3">
      <c r="A3180" s="18">
        <v>42530</v>
      </c>
      <c r="B3180">
        <v>-0.28114</v>
      </c>
      <c r="C3180">
        <v>-0.16743</v>
      </c>
    </row>
    <row r="3181" spans="1:3">
      <c r="A3181" s="18">
        <v>42531</v>
      </c>
      <c r="B3181">
        <v>-0.28186</v>
      </c>
      <c r="C3181">
        <v>-0.16456999999999999</v>
      </c>
    </row>
    <row r="3182" spans="1:3">
      <c r="A3182" s="18">
        <v>42534</v>
      </c>
      <c r="B3182">
        <v>-0.28114</v>
      </c>
      <c r="C3182">
        <v>-0.16314000000000001</v>
      </c>
    </row>
    <row r="3183" spans="1:3">
      <c r="A3183" s="18">
        <v>42535</v>
      </c>
      <c r="B3183">
        <v>-0.28328999999999999</v>
      </c>
      <c r="C3183">
        <v>-0.16600000000000001</v>
      </c>
    </row>
    <row r="3184" spans="1:3">
      <c r="A3184" s="18">
        <v>42536</v>
      </c>
      <c r="B3184">
        <v>-0.28256999999999999</v>
      </c>
      <c r="C3184">
        <v>-0.16456999999999999</v>
      </c>
    </row>
    <row r="3185" spans="1:3">
      <c r="A3185" s="18">
        <v>42537</v>
      </c>
      <c r="B3185">
        <v>-0.28356999999999999</v>
      </c>
      <c r="C3185">
        <v>-0.16614000000000001</v>
      </c>
    </row>
    <row r="3186" spans="1:3">
      <c r="A3186" s="18">
        <v>42538</v>
      </c>
      <c r="B3186">
        <v>-0.28428999999999999</v>
      </c>
      <c r="C3186">
        <v>-0.16614000000000001</v>
      </c>
    </row>
    <row r="3187" spans="1:3">
      <c r="A3187" s="18">
        <v>42541</v>
      </c>
      <c r="B3187">
        <v>-0.28356999999999999</v>
      </c>
      <c r="C3187">
        <v>-0.16600000000000001</v>
      </c>
    </row>
    <row r="3188" spans="1:3">
      <c r="A3188" s="18">
        <v>42542</v>
      </c>
      <c r="B3188">
        <v>-0.28356999999999999</v>
      </c>
      <c r="C3188">
        <v>-0.16600000000000001</v>
      </c>
    </row>
    <row r="3189" spans="1:3">
      <c r="A3189" s="18">
        <v>42543</v>
      </c>
      <c r="B3189">
        <v>-0.28499999999999998</v>
      </c>
      <c r="C3189">
        <v>-0.16671</v>
      </c>
    </row>
    <row r="3190" spans="1:3">
      <c r="A3190" s="18">
        <v>42544</v>
      </c>
      <c r="B3190">
        <v>-0.28786</v>
      </c>
      <c r="C3190">
        <v>-0.16600000000000001</v>
      </c>
    </row>
    <row r="3191" spans="1:3">
      <c r="A3191" s="18">
        <v>42545</v>
      </c>
      <c r="B3191">
        <v>-0.29499999999999998</v>
      </c>
      <c r="C3191">
        <v>-0.184</v>
      </c>
    </row>
    <row r="3192" spans="1:3">
      <c r="A3192" s="18">
        <v>42548</v>
      </c>
      <c r="B3192">
        <v>-0.29743000000000003</v>
      </c>
      <c r="C3192">
        <v>-0.18557000000000001</v>
      </c>
    </row>
    <row r="3193" spans="1:3">
      <c r="A3193" s="18">
        <v>42549</v>
      </c>
      <c r="B3193">
        <v>-0.28999999999999998</v>
      </c>
      <c r="C3193">
        <v>-0.18185999999999999</v>
      </c>
    </row>
    <row r="3194" spans="1:3">
      <c r="A3194" s="18">
        <v>42550</v>
      </c>
      <c r="B3194">
        <v>-0.29357</v>
      </c>
      <c r="C3194">
        <v>-0.18629000000000001</v>
      </c>
    </row>
    <row r="3195" spans="1:3">
      <c r="A3195" s="18">
        <v>42551</v>
      </c>
      <c r="B3195">
        <v>-0.29486000000000001</v>
      </c>
      <c r="C3195">
        <v>-0.18543000000000001</v>
      </c>
    </row>
    <row r="3196" spans="1:3">
      <c r="A3196" s="18">
        <v>42552</v>
      </c>
      <c r="B3196">
        <v>-0.29514000000000001</v>
      </c>
      <c r="C3196">
        <v>-0.18729000000000001</v>
      </c>
    </row>
    <row r="3197" spans="1:3">
      <c r="A3197" s="18">
        <v>42555</v>
      </c>
      <c r="B3197">
        <v>-0.29799999999999999</v>
      </c>
      <c r="C3197">
        <v>-0.18856999999999999</v>
      </c>
    </row>
    <row r="3198" spans="1:3">
      <c r="A3198" s="18">
        <v>42556</v>
      </c>
      <c r="B3198">
        <v>-0.29799999999999999</v>
      </c>
      <c r="C3198">
        <v>-0.18870999999999999</v>
      </c>
    </row>
    <row r="3199" spans="1:3">
      <c r="A3199" s="18">
        <v>42557</v>
      </c>
      <c r="B3199">
        <v>-0.30229</v>
      </c>
      <c r="C3199">
        <v>-0.19170999999999999</v>
      </c>
    </row>
    <row r="3200" spans="1:3">
      <c r="A3200" s="18">
        <v>42558</v>
      </c>
      <c r="B3200">
        <v>-0.30370999999999998</v>
      </c>
      <c r="C3200">
        <v>-0.19170999999999999</v>
      </c>
    </row>
    <row r="3201" spans="1:3">
      <c r="A3201" s="18">
        <v>42559</v>
      </c>
      <c r="B3201">
        <v>-0.30442999999999998</v>
      </c>
      <c r="C3201">
        <v>-0.19242999999999999</v>
      </c>
    </row>
    <row r="3202" spans="1:3">
      <c r="A3202" s="18">
        <v>42562</v>
      </c>
      <c r="B3202">
        <v>-0.30157</v>
      </c>
      <c r="C3202">
        <v>-0.19270999999999999</v>
      </c>
    </row>
    <row r="3203" spans="1:3">
      <c r="A3203" s="18">
        <v>42563</v>
      </c>
      <c r="B3203">
        <v>-0.30086000000000002</v>
      </c>
      <c r="C3203">
        <v>-0.19270999999999999</v>
      </c>
    </row>
    <row r="3204" spans="1:3">
      <c r="A3204" s="18">
        <v>42564</v>
      </c>
      <c r="B3204">
        <v>-0.30786000000000002</v>
      </c>
      <c r="C3204">
        <v>-0.19270999999999999</v>
      </c>
    </row>
    <row r="3205" spans="1:3">
      <c r="A3205" s="18">
        <v>42565</v>
      </c>
      <c r="B3205">
        <v>-0.30786000000000002</v>
      </c>
      <c r="C3205">
        <v>-0.19414000000000001</v>
      </c>
    </row>
    <row r="3206" spans="1:3">
      <c r="A3206" s="18">
        <v>42566</v>
      </c>
      <c r="B3206">
        <v>-0.30429</v>
      </c>
      <c r="C3206">
        <v>-0.19242999999999999</v>
      </c>
    </row>
    <row r="3207" spans="1:3">
      <c r="A3207" s="18">
        <v>42569</v>
      </c>
      <c r="B3207">
        <v>-0.30642999999999998</v>
      </c>
      <c r="C3207">
        <v>-0.19270999999999999</v>
      </c>
    </row>
    <row r="3208" spans="1:3">
      <c r="A3208" s="18">
        <v>42570</v>
      </c>
      <c r="B3208">
        <v>-0.30357000000000001</v>
      </c>
      <c r="C3208">
        <v>-0.19270999999999999</v>
      </c>
    </row>
    <row r="3209" spans="1:3">
      <c r="A3209" s="18">
        <v>42571</v>
      </c>
      <c r="B3209">
        <v>-0.30357000000000001</v>
      </c>
      <c r="C3209">
        <v>-0.19270999999999999</v>
      </c>
    </row>
    <row r="3210" spans="1:3">
      <c r="A3210" s="18">
        <v>42572</v>
      </c>
      <c r="B3210">
        <v>-0.30357000000000001</v>
      </c>
      <c r="C3210">
        <v>-0.19256999999999999</v>
      </c>
    </row>
    <row r="3211" spans="1:3">
      <c r="A3211" s="18">
        <v>42573</v>
      </c>
      <c r="B3211">
        <v>-0.30357000000000001</v>
      </c>
      <c r="C3211">
        <v>-0.19256999999999999</v>
      </c>
    </row>
    <row r="3212" spans="1:3">
      <c r="A3212" s="18">
        <v>42576</v>
      </c>
      <c r="B3212">
        <v>-0.30357000000000001</v>
      </c>
      <c r="C3212">
        <v>-0.19256999999999999</v>
      </c>
    </row>
    <row r="3213" spans="1:3">
      <c r="A3213" s="18">
        <v>42577</v>
      </c>
      <c r="B3213">
        <v>-0.30357000000000001</v>
      </c>
      <c r="C3213">
        <v>-0.19256999999999999</v>
      </c>
    </row>
    <row r="3214" spans="1:3">
      <c r="A3214" s="18">
        <v>42578</v>
      </c>
      <c r="B3214">
        <v>-0.30286000000000002</v>
      </c>
      <c r="C3214">
        <v>-0.19270999999999999</v>
      </c>
    </row>
    <row r="3215" spans="1:3">
      <c r="A3215" s="18">
        <v>42579</v>
      </c>
      <c r="B3215">
        <v>-0.30286000000000002</v>
      </c>
      <c r="C3215">
        <v>-0.19056999999999999</v>
      </c>
    </row>
    <row r="3216" spans="1:3">
      <c r="A3216" s="18">
        <v>42580</v>
      </c>
      <c r="B3216">
        <v>-0.30214000000000002</v>
      </c>
      <c r="C3216">
        <v>-0.19342999999999999</v>
      </c>
    </row>
    <row r="3217" spans="1:3">
      <c r="A3217" s="18">
        <v>42583</v>
      </c>
      <c r="B3217">
        <v>-0.30286000000000002</v>
      </c>
      <c r="C3217">
        <v>-0.19270999999999999</v>
      </c>
    </row>
    <row r="3218" spans="1:3">
      <c r="A3218" s="18">
        <v>42584</v>
      </c>
      <c r="B3218">
        <v>-0.30429</v>
      </c>
      <c r="C3218">
        <v>-0.19270999999999999</v>
      </c>
    </row>
    <row r="3219" spans="1:3">
      <c r="A3219" s="18">
        <v>42585</v>
      </c>
      <c r="B3219">
        <v>-0.31442999999999999</v>
      </c>
      <c r="C3219">
        <v>-0.192</v>
      </c>
    </row>
    <row r="3220" spans="1:3">
      <c r="A3220" s="18">
        <v>42586</v>
      </c>
      <c r="B3220">
        <v>-0.31442999999999999</v>
      </c>
      <c r="C3220">
        <v>-0.192</v>
      </c>
    </row>
    <row r="3221" spans="1:3">
      <c r="A3221" s="18">
        <v>42587</v>
      </c>
      <c r="B3221">
        <v>-0.31570999999999999</v>
      </c>
      <c r="C3221">
        <v>-0.19442999999999999</v>
      </c>
    </row>
    <row r="3222" spans="1:3">
      <c r="A3222" s="18">
        <v>42590</v>
      </c>
      <c r="B3222">
        <v>-0.31570999999999999</v>
      </c>
      <c r="C3222">
        <v>-0.19586000000000001</v>
      </c>
    </row>
    <row r="3223" spans="1:3">
      <c r="A3223" s="18">
        <v>42591</v>
      </c>
      <c r="B3223">
        <v>-0.31857000000000002</v>
      </c>
      <c r="C3223">
        <v>-0.19728999999999999</v>
      </c>
    </row>
    <row r="3224" spans="1:3">
      <c r="A3224" s="18">
        <v>42592</v>
      </c>
      <c r="B3224">
        <v>-0.31857000000000002</v>
      </c>
      <c r="C3224">
        <v>-0.19828999999999999</v>
      </c>
    </row>
    <row r="3225" spans="1:3">
      <c r="A3225" s="18">
        <v>42593</v>
      </c>
      <c r="B3225">
        <v>-0.31929000000000002</v>
      </c>
      <c r="C3225">
        <v>-0.19843</v>
      </c>
    </row>
    <row r="3226" spans="1:3">
      <c r="A3226" s="18">
        <v>42594</v>
      </c>
      <c r="B3226">
        <v>-0.31929000000000002</v>
      </c>
      <c r="C3226">
        <v>-0.20129</v>
      </c>
    </row>
    <row r="3227" spans="1:3">
      <c r="A3227" s="18">
        <v>42597</v>
      </c>
      <c r="B3227">
        <v>-0.32142999999999999</v>
      </c>
      <c r="C3227">
        <v>-0.20213999999999999</v>
      </c>
    </row>
    <row r="3228" spans="1:3">
      <c r="A3228" s="18">
        <v>42598</v>
      </c>
      <c r="B3228">
        <v>-0.32157000000000002</v>
      </c>
      <c r="C3228">
        <v>-0.20213999999999999</v>
      </c>
    </row>
    <row r="3229" spans="1:3">
      <c r="A3229" s="18">
        <v>42599</v>
      </c>
      <c r="B3229">
        <v>-0.32013999999999998</v>
      </c>
      <c r="C3229">
        <v>-0.20213999999999999</v>
      </c>
    </row>
    <row r="3230" spans="1:3">
      <c r="A3230" s="18">
        <v>42600</v>
      </c>
      <c r="B3230">
        <v>-0.32029000000000002</v>
      </c>
      <c r="C3230">
        <v>-0.20229</v>
      </c>
    </row>
    <row r="3231" spans="1:3">
      <c r="A3231" s="18">
        <v>42601</v>
      </c>
      <c r="B3231">
        <v>-0.32029000000000002</v>
      </c>
      <c r="C3231">
        <v>-0.20229</v>
      </c>
    </row>
    <row r="3232" spans="1:3">
      <c r="A3232" s="18">
        <v>42604</v>
      </c>
      <c r="B3232">
        <v>-0.32029000000000002</v>
      </c>
      <c r="C3232">
        <v>-0.20229</v>
      </c>
    </row>
    <row r="3233" spans="1:3">
      <c r="A3233" s="18">
        <v>42605</v>
      </c>
      <c r="B3233">
        <v>-0.31885999999999998</v>
      </c>
      <c r="C3233">
        <v>-0.20386000000000001</v>
      </c>
    </row>
    <row r="3234" spans="1:3">
      <c r="A3234" s="18">
        <v>42606</v>
      </c>
      <c r="B3234">
        <v>-0.32029000000000002</v>
      </c>
      <c r="C3234">
        <v>-0.20313999999999999</v>
      </c>
    </row>
    <row r="3235" spans="1:3">
      <c r="A3235" s="18">
        <v>42607</v>
      </c>
      <c r="B3235">
        <v>-0.32029000000000002</v>
      </c>
      <c r="C3235">
        <v>-0.20313999999999999</v>
      </c>
    </row>
    <row r="3236" spans="1:3">
      <c r="A3236" s="18">
        <v>42608</v>
      </c>
      <c r="B3236">
        <v>-0.32029000000000002</v>
      </c>
      <c r="C3236">
        <v>-0.20313999999999999</v>
      </c>
    </row>
    <row r="3237" spans="1:3">
      <c r="A3237" s="18">
        <v>42612</v>
      </c>
      <c r="B3237">
        <v>-0.32242999999999999</v>
      </c>
      <c r="C3237">
        <v>-0.20457</v>
      </c>
    </row>
    <row r="3238" spans="1:3">
      <c r="A3238" s="18">
        <v>42613</v>
      </c>
      <c r="B3238">
        <v>-0.32257000000000002</v>
      </c>
      <c r="C3238">
        <v>-0.20485999999999999</v>
      </c>
    </row>
    <row r="3239" spans="1:3">
      <c r="A3239" s="18">
        <v>42614</v>
      </c>
      <c r="B3239">
        <v>-0.32685999999999998</v>
      </c>
      <c r="C3239">
        <v>-0.20485999999999999</v>
      </c>
    </row>
    <row r="3240" spans="1:3">
      <c r="A3240" s="18">
        <v>42615</v>
      </c>
      <c r="B3240">
        <v>-0.32585999999999998</v>
      </c>
      <c r="C3240">
        <v>-0.20499999999999999</v>
      </c>
    </row>
    <row r="3241" spans="1:3">
      <c r="A3241" s="18">
        <v>42618</v>
      </c>
      <c r="B3241">
        <v>-0.32513999999999998</v>
      </c>
      <c r="C3241">
        <v>-0.20585999999999999</v>
      </c>
    </row>
    <row r="3242" spans="1:3">
      <c r="A3242" s="18">
        <v>42619</v>
      </c>
      <c r="B3242">
        <v>-0.32400000000000001</v>
      </c>
      <c r="C3242">
        <v>-0.20613999999999999</v>
      </c>
    </row>
    <row r="3243" spans="1:3">
      <c r="A3243" s="18">
        <v>42620</v>
      </c>
      <c r="B3243">
        <v>-0.32113999999999998</v>
      </c>
      <c r="C3243">
        <v>-0.20785999999999999</v>
      </c>
    </row>
    <row r="3244" spans="1:3">
      <c r="A3244" s="18">
        <v>42621</v>
      </c>
      <c r="B3244">
        <v>-0.32257000000000002</v>
      </c>
      <c r="C3244">
        <v>-0.21</v>
      </c>
    </row>
    <row r="3245" spans="1:3">
      <c r="A3245" s="18">
        <v>42622</v>
      </c>
      <c r="B3245">
        <v>-0.31870999999999999</v>
      </c>
      <c r="C3245">
        <v>-0.20613999999999999</v>
      </c>
    </row>
    <row r="3246" spans="1:3">
      <c r="A3246" s="18">
        <v>42625</v>
      </c>
      <c r="B3246">
        <v>-0.32013999999999998</v>
      </c>
      <c r="C3246">
        <v>-0.20613999999999999</v>
      </c>
    </row>
    <row r="3247" spans="1:3">
      <c r="A3247" s="18">
        <v>42626</v>
      </c>
      <c r="B3247">
        <v>-0.32013999999999998</v>
      </c>
      <c r="C3247">
        <v>-0.20613999999999999</v>
      </c>
    </row>
    <row r="3248" spans="1:3">
      <c r="A3248" s="18">
        <v>42627</v>
      </c>
      <c r="B3248">
        <v>-0.31942999999999999</v>
      </c>
      <c r="C3248">
        <v>-0.20543</v>
      </c>
    </row>
    <row r="3249" spans="1:3">
      <c r="A3249" s="18">
        <v>42628</v>
      </c>
      <c r="B3249">
        <v>-0.32013999999999998</v>
      </c>
      <c r="C3249">
        <v>-0.20543</v>
      </c>
    </row>
    <row r="3250" spans="1:3">
      <c r="A3250" s="18">
        <v>42629</v>
      </c>
      <c r="B3250">
        <v>-0.32085999999999998</v>
      </c>
      <c r="C3250">
        <v>-0.20829</v>
      </c>
    </row>
    <row r="3251" spans="1:3">
      <c r="A3251" s="18">
        <v>42632</v>
      </c>
      <c r="B3251">
        <v>-0.32085999999999998</v>
      </c>
      <c r="C3251">
        <v>-0.20829</v>
      </c>
    </row>
    <row r="3252" spans="1:3">
      <c r="A3252" s="18">
        <v>42633</v>
      </c>
      <c r="B3252">
        <v>-0.32157000000000002</v>
      </c>
      <c r="C3252">
        <v>-0.214</v>
      </c>
    </row>
    <row r="3253" spans="1:3">
      <c r="A3253" s="18">
        <v>42634</v>
      </c>
      <c r="B3253">
        <v>-0.32242999999999999</v>
      </c>
      <c r="C3253">
        <v>-0.21471000000000001</v>
      </c>
    </row>
    <row r="3254" spans="1:3">
      <c r="A3254" s="18">
        <v>42635</v>
      </c>
      <c r="B3254">
        <v>-0.32242999999999999</v>
      </c>
      <c r="C3254">
        <v>-0.21757000000000001</v>
      </c>
    </row>
    <row r="3255" spans="1:3">
      <c r="A3255" s="18">
        <v>42636</v>
      </c>
      <c r="B3255">
        <v>-0.32029000000000002</v>
      </c>
      <c r="C3255">
        <v>-0.21185999999999999</v>
      </c>
    </row>
    <row r="3256" spans="1:3">
      <c r="A3256" s="18">
        <v>42639</v>
      </c>
      <c r="B3256">
        <v>-0.32185999999999998</v>
      </c>
      <c r="C3256">
        <v>-0.21199999999999999</v>
      </c>
    </row>
    <row r="3257" spans="1:3">
      <c r="A3257" s="18">
        <v>42640</v>
      </c>
      <c r="B3257">
        <v>-0.32185999999999998</v>
      </c>
      <c r="C3257">
        <v>-0.21129000000000001</v>
      </c>
    </row>
    <row r="3258" spans="1:3">
      <c r="A3258" s="18">
        <v>42641</v>
      </c>
      <c r="B3258">
        <v>-0.32538</v>
      </c>
      <c r="C3258">
        <v>-0.21612999999999999</v>
      </c>
    </row>
    <row r="3259" spans="1:3">
      <c r="A3259" s="18">
        <v>42642</v>
      </c>
      <c r="B3259">
        <v>-0.32200000000000001</v>
      </c>
      <c r="C3259">
        <v>-0.21214</v>
      </c>
    </row>
    <row r="3260" spans="1:3">
      <c r="A3260" s="18">
        <v>42643</v>
      </c>
      <c r="B3260">
        <v>-0.32200000000000001</v>
      </c>
      <c r="C3260">
        <v>-0.21214</v>
      </c>
    </row>
    <row r="3261" spans="1:3">
      <c r="A3261" s="18">
        <v>42646</v>
      </c>
      <c r="B3261">
        <v>-0.32200000000000001</v>
      </c>
      <c r="C3261">
        <v>-0.21214</v>
      </c>
    </row>
    <row r="3262" spans="1:3">
      <c r="A3262" s="18">
        <v>42647</v>
      </c>
      <c r="B3262">
        <v>-0.32057000000000002</v>
      </c>
      <c r="C3262">
        <v>-0.21214</v>
      </c>
    </row>
    <row r="3263" spans="1:3">
      <c r="A3263" s="18">
        <v>42648</v>
      </c>
      <c r="B3263">
        <v>-0.32057000000000002</v>
      </c>
      <c r="C3263">
        <v>-0.21214</v>
      </c>
    </row>
    <row r="3264" spans="1:3">
      <c r="A3264" s="18">
        <v>42649</v>
      </c>
      <c r="B3264">
        <v>-0.32057000000000002</v>
      </c>
      <c r="C3264">
        <v>-0.21214</v>
      </c>
    </row>
    <row r="3265" spans="1:3">
      <c r="A3265" s="18">
        <v>42650</v>
      </c>
      <c r="B3265">
        <v>-0.32200000000000001</v>
      </c>
      <c r="C3265">
        <v>-0.21214</v>
      </c>
    </row>
    <row r="3266" spans="1:3">
      <c r="A3266" s="18">
        <v>42653</v>
      </c>
      <c r="B3266">
        <v>-0.32171</v>
      </c>
      <c r="C3266">
        <v>-0.21171000000000001</v>
      </c>
    </row>
    <row r="3267" spans="1:3">
      <c r="A3267" s="18">
        <v>42654</v>
      </c>
      <c r="B3267">
        <v>-0.32042999999999999</v>
      </c>
      <c r="C3267">
        <v>-0.21185999999999999</v>
      </c>
    </row>
    <row r="3268" spans="1:3">
      <c r="A3268" s="18">
        <v>42655</v>
      </c>
      <c r="B3268">
        <v>-0.32271</v>
      </c>
      <c r="C3268">
        <v>-0.21343000000000001</v>
      </c>
    </row>
    <row r="3269" spans="1:3">
      <c r="A3269" s="18">
        <v>42656</v>
      </c>
      <c r="B3269">
        <v>-0.32485999999999998</v>
      </c>
      <c r="C3269">
        <v>-0.21557000000000001</v>
      </c>
    </row>
    <row r="3270" spans="1:3">
      <c r="A3270" s="18">
        <v>42657</v>
      </c>
      <c r="B3270">
        <v>-0.32343</v>
      </c>
      <c r="C3270">
        <v>-0.21471000000000001</v>
      </c>
    </row>
    <row r="3271" spans="1:3">
      <c r="A3271" s="18">
        <v>42660</v>
      </c>
      <c r="B3271">
        <v>-0.32343</v>
      </c>
      <c r="C3271">
        <v>-0.21471000000000001</v>
      </c>
    </row>
    <row r="3272" spans="1:3">
      <c r="A3272" s="18">
        <v>42661</v>
      </c>
      <c r="B3272">
        <v>-0.32357000000000002</v>
      </c>
      <c r="C3272">
        <v>-0.215</v>
      </c>
    </row>
    <row r="3273" spans="1:3">
      <c r="A3273" s="18">
        <v>42662</v>
      </c>
      <c r="B3273">
        <v>-0.32357000000000002</v>
      </c>
      <c r="C3273">
        <v>-0.215</v>
      </c>
    </row>
    <row r="3274" spans="1:3">
      <c r="A3274" s="18">
        <v>42663</v>
      </c>
      <c r="B3274">
        <v>-0.32357000000000002</v>
      </c>
      <c r="C3274">
        <v>-0.21571000000000001</v>
      </c>
    </row>
    <row r="3275" spans="1:3">
      <c r="A3275" s="18">
        <v>42664</v>
      </c>
      <c r="B3275">
        <v>-0.32285999999999998</v>
      </c>
      <c r="C3275">
        <v>-0.21571000000000001</v>
      </c>
    </row>
    <row r="3276" spans="1:3">
      <c r="A3276" s="18">
        <v>42667</v>
      </c>
      <c r="B3276">
        <v>-0.32285999999999998</v>
      </c>
      <c r="C3276">
        <v>-0.21571000000000001</v>
      </c>
    </row>
    <row r="3277" spans="1:3">
      <c r="A3277" s="18">
        <v>42668</v>
      </c>
      <c r="B3277">
        <v>-0.32285999999999998</v>
      </c>
      <c r="C3277">
        <v>-0.21571000000000001</v>
      </c>
    </row>
    <row r="3278" spans="1:3">
      <c r="A3278" s="18">
        <v>42669</v>
      </c>
      <c r="B3278">
        <v>-0.32357000000000002</v>
      </c>
      <c r="C3278">
        <v>-0.21571000000000001</v>
      </c>
    </row>
    <row r="3279" spans="1:3">
      <c r="A3279" s="18">
        <v>42670</v>
      </c>
      <c r="B3279">
        <v>-0.31929000000000002</v>
      </c>
      <c r="C3279">
        <v>-0.21299999999999999</v>
      </c>
    </row>
    <row r="3280" spans="1:3">
      <c r="A3280" s="18">
        <v>42671</v>
      </c>
      <c r="B3280">
        <v>-0.31929000000000002</v>
      </c>
      <c r="C3280">
        <v>-0.21299999999999999</v>
      </c>
    </row>
    <row r="3281" spans="1:3">
      <c r="A3281" s="18">
        <v>42674</v>
      </c>
      <c r="B3281">
        <v>-0.32071</v>
      </c>
      <c r="C3281">
        <v>-0.21371000000000001</v>
      </c>
    </row>
    <row r="3282" spans="1:3">
      <c r="A3282" s="18">
        <v>42675</v>
      </c>
      <c r="B3282">
        <v>-0.32213999999999998</v>
      </c>
      <c r="C3282">
        <v>-0.21443000000000001</v>
      </c>
    </row>
    <row r="3283" spans="1:3">
      <c r="A3283" s="18">
        <v>42676</v>
      </c>
      <c r="B3283">
        <v>-0.32357000000000002</v>
      </c>
      <c r="C3283">
        <v>-0.21514</v>
      </c>
    </row>
    <row r="3284" spans="1:3">
      <c r="A3284" s="18">
        <v>42677</v>
      </c>
      <c r="B3284">
        <v>-0.32285999999999998</v>
      </c>
      <c r="C3284">
        <v>-0.21657000000000001</v>
      </c>
    </row>
    <row r="3285" spans="1:3">
      <c r="A3285" s="18">
        <v>42678</v>
      </c>
      <c r="B3285">
        <v>-0.32285999999999998</v>
      </c>
      <c r="C3285">
        <v>-0.21371000000000001</v>
      </c>
    </row>
    <row r="3286" spans="1:3">
      <c r="A3286" s="18">
        <v>42681</v>
      </c>
      <c r="B3286">
        <v>-0.32213999999999998</v>
      </c>
      <c r="C3286">
        <v>-0.21229000000000001</v>
      </c>
    </row>
    <row r="3287" spans="1:3">
      <c r="A3287" s="18">
        <v>42682</v>
      </c>
      <c r="B3287">
        <v>-0.33143</v>
      </c>
      <c r="C3287">
        <v>-0.21371000000000001</v>
      </c>
    </row>
    <row r="3288" spans="1:3">
      <c r="A3288" s="18">
        <v>42683</v>
      </c>
      <c r="B3288">
        <v>-0.33213999999999999</v>
      </c>
      <c r="C3288">
        <v>-0.21371000000000001</v>
      </c>
    </row>
    <row r="3289" spans="1:3">
      <c r="A3289" s="18">
        <v>42684</v>
      </c>
      <c r="B3289">
        <v>-0.33143</v>
      </c>
      <c r="C3289">
        <v>-0.21371000000000001</v>
      </c>
    </row>
    <row r="3290" spans="1:3">
      <c r="A3290" s="18">
        <v>42685</v>
      </c>
      <c r="B3290">
        <v>-0.33071</v>
      </c>
      <c r="C3290">
        <v>-0.21371000000000001</v>
      </c>
    </row>
    <row r="3291" spans="1:3">
      <c r="A3291" s="18">
        <v>42688</v>
      </c>
      <c r="B3291">
        <v>-0.33213999999999999</v>
      </c>
      <c r="C3291">
        <v>-0.21371000000000001</v>
      </c>
    </row>
    <row r="3292" spans="1:3">
      <c r="A3292" s="18">
        <v>42689</v>
      </c>
      <c r="B3292">
        <v>-0.33143</v>
      </c>
      <c r="C3292">
        <v>-0.21371000000000001</v>
      </c>
    </row>
    <row r="3293" spans="1:3">
      <c r="A3293" s="18">
        <v>42690</v>
      </c>
      <c r="B3293">
        <v>-0.32856999999999997</v>
      </c>
      <c r="C3293">
        <v>-0.21657000000000001</v>
      </c>
    </row>
    <row r="3294" spans="1:3">
      <c r="A3294" s="18">
        <v>42691</v>
      </c>
      <c r="B3294">
        <v>-0.32929000000000003</v>
      </c>
      <c r="C3294">
        <v>-0.218</v>
      </c>
    </row>
    <row r="3295" spans="1:3">
      <c r="A3295" s="18">
        <v>42692</v>
      </c>
      <c r="B3295">
        <v>-0.32929000000000003</v>
      </c>
      <c r="C3295">
        <v>-0.218</v>
      </c>
    </row>
    <row r="3296" spans="1:3">
      <c r="A3296" s="18">
        <v>42695</v>
      </c>
      <c r="B3296">
        <v>-0.32713999999999999</v>
      </c>
      <c r="C3296">
        <v>-0.218</v>
      </c>
    </row>
    <row r="3297" spans="1:3">
      <c r="A3297" s="18">
        <v>42696</v>
      </c>
      <c r="B3297">
        <v>-0.33071</v>
      </c>
      <c r="C3297">
        <v>-0.21942999999999999</v>
      </c>
    </row>
    <row r="3298" spans="1:3">
      <c r="A3298" s="18">
        <v>42697</v>
      </c>
      <c r="B3298">
        <v>-0.33071</v>
      </c>
      <c r="C3298">
        <v>-0.21942999999999999</v>
      </c>
    </row>
    <row r="3299" spans="1:3">
      <c r="A3299" s="18">
        <v>42698</v>
      </c>
      <c r="B3299">
        <v>-0.32929000000000003</v>
      </c>
      <c r="C3299">
        <v>-0.21870999999999999</v>
      </c>
    </row>
    <row r="3300" spans="1:3">
      <c r="A3300" s="18">
        <v>42699</v>
      </c>
      <c r="B3300">
        <v>-0.33071</v>
      </c>
      <c r="C3300">
        <v>-0.22014</v>
      </c>
    </row>
    <row r="3301" spans="1:3">
      <c r="A3301" s="18">
        <v>42702</v>
      </c>
      <c r="B3301">
        <v>-0.33143</v>
      </c>
      <c r="C3301">
        <v>-0.22014</v>
      </c>
    </row>
    <row r="3302" spans="1:3">
      <c r="A3302" s="18">
        <v>42703</v>
      </c>
      <c r="B3302">
        <v>-0.32643</v>
      </c>
      <c r="C3302">
        <v>-0.21870999999999999</v>
      </c>
    </row>
    <row r="3303" spans="1:3">
      <c r="A3303" s="18">
        <v>42704</v>
      </c>
      <c r="B3303">
        <v>-0.32500000000000001</v>
      </c>
      <c r="C3303">
        <v>-0.21870999999999999</v>
      </c>
    </row>
    <row r="3304" spans="1:3">
      <c r="A3304" s="18">
        <v>42705</v>
      </c>
      <c r="B3304">
        <v>-0.33356999999999998</v>
      </c>
      <c r="C3304">
        <v>-0.21870999999999999</v>
      </c>
    </row>
    <row r="3305" spans="1:3">
      <c r="A3305" s="18">
        <v>42706</v>
      </c>
      <c r="B3305">
        <v>-0.33356999999999998</v>
      </c>
      <c r="C3305">
        <v>-0.22442999999999999</v>
      </c>
    </row>
    <row r="3306" spans="1:3">
      <c r="A3306" s="18">
        <v>42709</v>
      </c>
      <c r="B3306">
        <v>-0.33428999999999998</v>
      </c>
      <c r="C3306">
        <v>-0.22586000000000001</v>
      </c>
    </row>
    <row r="3307" spans="1:3">
      <c r="A3307" s="18">
        <v>42710</v>
      </c>
      <c r="B3307">
        <v>-0.33714</v>
      </c>
      <c r="C3307">
        <v>-0.22442999999999999</v>
      </c>
    </row>
    <row r="3308" spans="1:3">
      <c r="A3308" s="18">
        <v>42711</v>
      </c>
      <c r="B3308">
        <v>-0.33714</v>
      </c>
      <c r="C3308">
        <v>-0.223</v>
      </c>
    </row>
    <row r="3309" spans="1:3">
      <c r="A3309" s="18">
        <v>42712</v>
      </c>
      <c r="B3309">
        <v>-0.33428999999999998</v>
      </c>
      <c r="C3309">
        <v>-0.223</v>
      </c>
    </row>
    <row r="3310" spans="1:3">
      <c r="A3310" s="18">
        <v>42713</v>
      </c>
      <c r="B3310">
        <v>-0.33356999999999998</v>
      </c>
      <c r="C3310">
        <v>-0.22014</v>
      </c>
    </row>
    <row r="3311" spans="1:3">
      <c r="A3311" s="18">
        <v>42716</v>
      </c>
      <c r="B3311">
        <v>-0.33356999999999998</v>
      </c>
      <c r="C3311">
        <v>-0.223</v>
      </c>
    </row>
    <row r="3312" spans="1:3">
      <c r="A3312" s="18">
        <v>42717</v>
      </c>
      <c r="B3312">
        <v>-0.33428999999999998</v>
      </c>
      <c r="C3312">
        <v>-0.223</v>
      </c>
    </row>
    <row r="3313" spans="1:3">
      <c r="A3313" s="18">
        <v>42718</v>
      </c>
      <c r="B3313">
        <v>-0.33071</v>
      </c>
      <c r="C3313">
        <v>-0.22586000000000001</v>
      </c>
    </row>
    <row r="3314" spans="1:3">
      <c r="A3314" s="18">
        <v>42719</v>
      </c>
      <c r="B3314">
        <v>-0.33</v>
      </c>
      <c r="C3314">
        <v>-0.22586000000000001</v>
      </c>
    </row>
    <row r="3315" spans="1:3">
      <c r="A3315" s="18">
        <v>42720</v>
      </c>
      <c r="B3315">
        <v>-0.32929000000000003</v>
      </c>
      <c r="C3315">
        <v>-0.22656999999999999</v>
      </c>
    </row>
    <row r="3316" spans="1:3">
      <c r="A3316" s="18">
        <v>42723</v>
      </c>
      <c r="B3316">
        <v>-0.33071</v>
      </c>
      <c r="C3316">
        <v>-0.22656999999999999</v>
      </c>
    </row>
    <row r="3317" spans="1:3">
      <c r="A3317" s="18">
        <v>42724</v>
      </c>
      <c r="B3317">
        <v>-0.33071</v>
      </c>
      <c r="C3317">
        <v>-0.22656999999999999</v>
      </c>
    </row>
    <row r="3318" spans="1:3">
      <c r="A3318" s="18">
        <v>42725</v>
      </c>
      <c r="B3318">
        <v>-0.33356999999999998</v>
      </c>
      <c r="C3318">
        <v>-0.22656999999999999</v>
      </c>
    </row>
    <row r="3319" spans="1:3">
      <c r="A3319" s="18">
        <v>42726</v>
      </c>
      <c r="B3319">
        <v>-0.33500000000000002</v>
      </c>
      <c r="C3319">
        <v>-0.22656999999999999</v>
      </c>
    </row>
    <row r="3320" spans="1:3">
      <c r="A3320" s="18">
        <v>42727</v>
      </c>
      <c r="B3320">
        <v>-0.33356999999999998</v>
      </c>
      <c r="C3320">
        <v>-0.22656999999999999</v>
      </c>
    </row>
    <row r="3321" spans="1:3">
      <c r="A3321" s="18">
        <v>42732</v>
      </c>
      <c r="B3321">
        <v>-0.33571000000000001</v>
      </c>
      <c r="C3321">
        <v>-0.22656999999999999</v>
      </c>
    </row>
    <row r="3322" spans="1:3">
      <c r="A3322" s="18">
        <v>42733</v>
      </c>
      <c r="B3322">
        <v>-0.33571000000000001</v>
      </c>
      <c r="C3322">
        <v>-0.22656999999999999</v>
      </c>
    </row>
    <row r="3323" spans="1:3">
      <c r="A3323" s="18">
        <v>42734</v>
      </c>
      <c r="B3323">
        <v>-0.33643000000000001</v>
      </c>
      <c r="C3323">
        <v>-0.22656999999999999</v>
      </c>
    </row>
    <row r="3324" spans="1:3">
      <c r="A3324" s="18">
        <v>42738</v>
      </c>
      <c r="B3324">
        <v>-0.33571000000000001</v>
      </c>
      <c r="C3324">
        <v>-0.22800000000000001</v>
      </c>
    </row>
    <row r="3325" spans="1:3">
      <c r="A3325" s="18">
        <v>42739</v>
      </c>
      <c r="B3325">
        <v>-0.33856999999999998</v>
      </c>
      <c r="C3325">
        <v>-0.22943</v>
      </c>
    </row>
    <row r="3326" spans="1:3">
      <c r="A3326" s="18">
        <v>42740</v>
      </c>
      <c r="B3326">
        <v>-0.33856999999999998</v>
      </c>
      <c r="C3326">
        <v>-0.23329</v>
      </c>
    </row>
    <row r="3327" spans="1:3">
      <c r="A3327" s="18">
        <v>42741</v>
      </c>
      <c r="B3327">
        <v>-0.34143000000000001</v>
      </c>
      <c r="C3327">
        <v>-0.23685999999999999</v>
      </c>
    </row>
    <row r="3328" spans="1:3">
      <c r="A3328" s="18">
        <v>42744</v>
      </c>
      <c r="B3328">
        <v>-0.34071000000000001</v>
      </c>
      <c r="C3328">
        <v>-0.23699999999999999</v>
      </c>
    </row>
    <row r="3329" spans="1:3">
      <c r="A3329" s="18">
        <v>42745</v>
      </c>
      <c r="B3329">
        <v>-0.34071000000000001</v>
      </c>
      <c r="C3329">
        <v>-0.23699999999999999</v>
      </c>
    </row>
    <row r="3330" spans="1:3">
      <c r="A3330" s="18">
        <v>42746</v>
      </c>
      <c r="B3330">
        <v>-0.34071000000000001</v>
      </c>
      <c r="C3330">
        <v>-0.23699999999999999</v>
      </c>
    </row>
    <row r="3331" spans="1:3">
      <c r="A3331" s="18">
        <v>42747</v>
      </c>
      <c r="B3331">
        <v>-0.34143000000000001</v>
      </c>
      <c r="C3331">
        <v>-0.23771</v>
      </c>
    </row>
    <row r="3332" spans="1:3">
      <c r="A3332" s="18">
        <v>42748</v>
      </c>
      <c r="B3332">
        <v>-0.34143000000000001</v>
      </c>
      <c r="C3332">
        <v>-0.23843</v>
      </c>
    </row>
    <row r="3333" spans="1:3">
      <c r="A3333" s="18">
        <v>42751</v>
      </c>
      <c r="B3333">
        <v>-0.34286</v>
      </c>
      <c r="C3333">
        <v>-0.23857</v>
      </c>
    </row>
    <row r="3334" spans="1:3">
      <c r="A3334" s="18">
        <v>42752</v>
      </c>
      <c r="B3334">
        <v>-0.34071000000000001</v>
      </c>
      <c r="C3334">
        <v>-0.23943</v>
      </c>
    </row>
    <row r="3335" spans="1:3">
      <c r="A3335" s="18">
        <v>42753</v>
      </c>
      <c r="B3335">
        <v>-0.34071000000000001</v>
      </c>
      <c r="C3335">
        <v>-0.24029</v>
      </c>
    </row>
    <row r="3336" spans="1:3">
      <c r="A3336" s="18">
        <v>42754</v>
      </c>
      <c r="B3336">
        <v>-0.34071000000000001</v>
      </c>
      <c r="C3336">
        <v>-0.24029</v>
      </c>
    </row>
    <row r="3337" spans="1:3">
      <c r="A3337" s="18">
        <v>42755</v>
      </c>
      <c r="B3337">
        <v>-0.34071000000000001</v>
      </c>
      <c r="C3337">
        <v>-0.24043</v>
      </c>
    </row>
    <row r="3338" spans="1:3">
      <c r="A3338" s="18">
        <v>42758</v>
      </c>
      <c r="B3338">
        <v>-0.34071000000000001</v>
      </c>
      <c r="C3338">
        <v>-0.24043</v>
      </c>
    </row>
    <row r="3339" spans="1:3">
      <c r="A3339" s="18">
        <v>42759</v>
      </c>
      <c r="B3339">
        <v>-0.34071000000000001</v>
      </c>
      <c r="C3339">
        <v>-0.24043</v>
      </c>
    </row>
    <row r="3340" spans="1:3">
      <c r="A3340" s="18">
        <v>42760</v>
      </c>
      <c r="B3340">
        <v>-0.34356999999999999</v>
      </c>
      <c r="C3340">
        <v>-0.24043</v>
      </c>
    </row>
    <row r="3341" spans="1:3">
      <c r="A3341" s="18">
        <v>42761</v>
      </c>
      <c r="B3341">
        <v>-0.34356999999999999</v>
      </c>
      <c r="C3341">
        <v>-0.24113999999999999</v>
      </c>
    </row>
    <row r="3342" spans="1:3">
      <c r="A3342" s="18">
        <v>42762</v>
      </c>
      <c r="B3342">
        <v>-0.34499999999999997</v>
      </c>
      <c r="C3342">
        <v>-0.24113999999999999</v>
      </c>
    </row>
    <row r="3343" spans="1:3">
      <c r="A3343" s="18">
        <v>42765</v>
      </c>
      <c r="B3343">
        <v>-0.34499999999999997</v>
      </c>
      <c r="C3343">
        <v>-0.24185999999999999</v>
      </c>
    </row>
    <row r="3344" spans="1:3">
      <c r="A3344" s="18">
        <v>42766</v>
      </c>
      <c r="B3344">
        <v>-0.34356999999999999</v>
      </c>
      <c r="C3344">
        <v>-0.24185999999999999</v>
      </c>
    </row>
    <row r="3345" spans="1:3">
      <c r="A3345" s="18">
        <v>42767</v>
      </c>
      <c r="B3345">
        <v>-0.34356999999999999</v>
      </c>
      <c r="C3345">
        <v>-0.24185999999999999</v>
      </c>
    </row>
    <row r="3346" spans="1:3">
      <c r="A3346" s="18">
        <v>42768</v>
      </c>
      <c r="B3346">
        <v>-0.34386</v>
      </c>
      <c r="C3346">
        <v>-0.24113999999999999</v>
      </c>
    </row>
    <row r="3347" spans="1:3">
      <c r="A3347" s="18">
        <v>42769</v>
      </c>
      <c r="B3347">
        <v>-0.34386</v>
      </c>
      <c r="C3347">
        <v>-0.24113999999999999</v>
      </c>
    </row>
    <row r="3348" spans="1:3">
      <c r="A3348" s="18">
        <v>42772</v>
      </c>
      <c r="B3348">
        <v>-0.34386</v>
      </c>
      <c r="C3348">
        <v>-0.24043</v>
      </c>
    </row>
    <row r="3349" spans="1:3">
      <c r="A3349" s="18">
        <v>42773</v>
      </c>
      <c r="B3349">
        <v>-0.34956999999999999</v>
      </c>
      <c r="C3349">
        <v>-0.24657000000000001</v>
      </c>
    </row>
    <row r="3350" spans="1:3">
      <c r="A3350" s="18">
        <v>42774</v>
      </c>
      <c r="B3350">
        <v>-0.34828999999999999</v>
      </c>
      <c r="C3350">
        <v>-0.248</v>
      </c>
    </row>
    <row r="3351" spans="1:3">
      <c r="A3351" s="18">
        <v>42775</v>
      </c>
      <c r="B3351">
        <v>-0.34899999999999998</v>
      </c>
      <c r="C3351">
        <v>-0.248</v>
      </c>
    </row>
    <row r="3352" spans="1:3">
      <c r="A3352" s="18">
        <v>42776</v>
      </c>
      <c r="B3352">
        <v>-0.34899999999999998</v>
      </c>
      <c r="C3352">
        <v>-0.248</v>
      </c>
    </row>
    <row r="3353" spans="1:3">
      <c r="A3353" s="18">
        <v>42779</v>
      </c>
      <c r="B3353">
        <v>-0.34899999999999998</v>
      </c>
      <c r="C3353">
        <v>-0.248</v>
      </c>
    </row>
    <row r="3354" spans="1:3">
      <c r="A3354" s="18">
        <v>42780</v>
      </c>
      <c r="B3354">
        <v>-0.35043000000000002</v>
      </c>
      <c r="C3354">
        <v>-0.24657000000000001</v>
      </c>
    </row>
    <row r="3355" spans="1:3">
      <c r="A3355" s="18">
        <v>42781</v>
      </c>
      <c r="B3355">
        <v>-0.35014000000000001</v>
      </c>
      <c r="C3355">
        <v>-0.24943000000000001</v>
      </c>
    </row>
    <row r="3356" spans="1:3">
      <c r="A3356" s="18">
        <v>42782</v>
      </c>
      <c r="B3356">
        <v>-0.35014000000000001</v>
      </c>
      <c r="C3356">
        <v>-0.248</v>
      </c>
    </row>
    <row r="3357" spans="1:3">
      <c r="A3357" s="18">
        <v>42783</v>
      </c>
      <c r="B3357">
        <v>-0.35156999999999999</v>
      </c>
      <c r="C3357">
        <v>-0.24443000000000001</v>
      </c>
    </row>
    <row r="3358" spans="1:3">
      <c r="A3358" s="18">
        <v>42786</v>
      </c>
      <c r="B3358">
        <v>-0.35214000000000001</v>
      </c>
      <c r="C3358">
        <v>-0.24586</v>
      </c>
    </row>
    <row r="3359" spans="1:3">
      <c r="A3359" s="18">
        <v>42787</v>
      </c>
      <c r="B3359">
        <v>-0.35214000000000001</v>
      </c>
      <c r="C3359">
        <v>-0.24586</v>
      </c>
    </row>
    <row r="3360" spans="1:3">
      <c r="A3360" s="18">
        <v>42788</v>
      </c>
      <c r="B3360">
        <v>-0.35214000000000001</v>
      </c>
      <c r="C3360">
        <v>-0.24586</v>
      </c>
    </row>
    <row r="3361" spans="1:3">
      <c r="A3361" s="18">
        <v>42789</v>
      </c>
      <c r="B3361">
        <v>-0.35071000000000002</v>
      </c>
      <c r="C3361">
        <v>-0.24586</v>
      </c>
    </row>
    <row r="3362" spans="1:3">
      <c r="A3362" s="18">
        <v>42790</v>
      </c>
      <c r="B3362">
        <v>-0.35143000000000002</v>
      </c>
      <c r="C3362">
        <v>-0.24714</v>
      </c>
    </row>
    <row r="3363" spans="1:3">
      <c r="A3363" s="18">
        <v>42793</v>
      </c>
      <c r="B3363">
        <v>-0.35214000000000001</v>
      </c>
      <c r="C3363">
        <v>-0.24714</v>
      </c>
    </row>
    <row r="3364" spans="1:3">
      <c r="A3364" s="18">
        <v>42794</v>
      </c>
      <c r="B3364">
        <v>-0.35286000000000001</v>
      </c>
      <c r="C3364">
        <v>-0.24714</v>
      </c>
    </row>
    <row r="3365" spans="1:3">
      <c r="A3365" s="18">
        <v>42795</v>
      </c>
      <c r="B3365">
        <v>-0.35643000000000002</v>
      </c>
      <c r="C3365">
        <v>-0.24714</v>
      </c>
    </row>
    <row r="3366" spans="1:3">
      <c r="A3366" s="18">
        <v>42796</v>
      </c>
      <c r="B3366">
        <v>-0.35499999999999998</v>
      </c>
      <c r="C3366">
        <v>-0.24729000000000001</v>
      </c>
    </row>
    <row r="3367" spans="1:3">
      <c r="A3367" s="18">
        <v>42797</v>
      </c>
      <c r="B3367">
        <v>-0.35428999999999999</v>
      </c>
      <c r="C3367">
        <v>-0.24729000000000001</v>
      </c>
    </row>
    <row r="3368" spans="1:3">
      <c r="A3368" s="18">
        <v>42800</v>
      </c>
      <c r="B3368">
        <v>-0.35214000000000001</v>
      </c>
      <c r="C3368">
        <v>-0.24729000000000001</v>
      </c>
    </row>
    <row r="3369" spans="1:3">
      <c r="A3369" s="18">
        <v>42801</v>
      </c>
      <c r="B3369">
        <v>-0.35357</v>
      </c>
      <c r="C3369">
        <v>-0.24729000000000001</v>
      </c>
    </row>
    <row r="3370" spans="1:3">
      <c r="A3370" s="18">
        <v>42802</v>
      </c>
      <c r="B3370">
        <v>-0.35714000000000001</v>
      </c>
      <c r="C3370">
        <v>-0.25013999999999997</v>
      </c>
    </row>
    <row r="3371" spans="1:3">
      <c r="A3371" s="18">
        <v>42803</v>
      </c>
      <c r="B3371">
        <v>-0.35714000000000001</v>
      </c>
      <c r="C3371">
        <v>-0.25013999999999997</v>
      </c>
    </row>
    <row r="3372" spans="1:3">
      <c r="A3372" s="18">
        <v>42804</v>
      </c>
      <c r="B3372">
        <v>-0.35428999999999999</v>
      </c>
      <c r="C3372">
        <v>-0.24514</v>
      </c>
    </row>
    <row r="3373" spans="1:3">
      <c r="A3373" s="18">
        <v>42807</v>
      </c>
      <c r="B3373">
        <v>-0.35428999999999999</v>
      </c>
      <c r="C3373">
        <v>-0.24657000000000001</v>
      </c>
    </row>
    <row r="3374" spans="1:3">
      <c r="A3374" s="18">
        <v>42808</v>
      </c>
      <c r="B3374">
        <v>-0.35428999999999999</v>
      </c>
      <c r="C3374">
        <v>-0.24657000000000001</v>
      </c>
    </row>
    <row r="3375" spans="1:3">
      <c r="A3375" s="18">
        <v>42809</v>
      </c>
      <c r="B3375">
        <v>-0.35428999999999999</v>
      </c>
      <c r="C3375">
        <v>-0.24729000000000001</v>
      </c>
    </row>
    <row r="3376" spans="1:3">
      <c r="A3376" s="18">
        <v>42810</v>
      </c>
      <c r="B3376">
        <v>-0.35428999999999999</v>
      </c>
      <c r="C3376">
        <v>-0.24729000000000001</v>
      </c>
    </row>
    <row r="3377" spans="1:3">
      <c r="A3377" s="18">
        <v>42811</v>
      </c>
      <c r="B3377">
        <v>-0.35428999999999999</v>
      </c>
      <c r="C3377">
        <v>-0.24729000000000001</v>
      </c>
    </row>
    <row r="3378" spans="1:3">
      <c r="A3378" s="18">
        <v>42814</v>
      </c>
      <c r="B3378">
        <v>-0.35428999999999999</v>
      </c>
      <c r="C3378">
        <v>-0.24729000000000001</v>
      </c>
    </row>
    <row r="3379" spans="1:3">
      <c r="A3379" s="18">
        <v>42815</v>
      </c>
      <c r="B3379">
        <v>-0.35571000000000003</v>
      </c>
      <c r="C3379">
        <v>-0.24729000000000001</v>
      </c>
    </row>
    <row r="3380" spans="1:3">
      <c r="A3380" s="18">
        <v>42816</v>
      </c>
      <c r="B3380">
        <v>-0.35571000000000003</v>
      </c>
      <c r="C3380">
        <v>-0.24729000000000001</v>
      </c>
    </row>
    <row r="3381" spans="1:3">
      <c r="A3381" s="18">
        <v>42817</v>
      </c>
      <c r="B3381">
        <v>-0.35571000000000003</v>
      </c>
      <c r="C3381">
        <v>-0.24729000000000001</v>
      </c>
    </row>
    <row r="3382" spans="1:3">
      <c r="A3382" s="18">
        <v>42818</v>
      </c>
      <c r="B3382">
        <v>-0.35571000000000003</v>
      </c>
      <c r="C3382">
        <v>-0.24729000000000001</v>
      </c>
    </row>
    <row r="3383" spans="1:3">
      <c r="A3383" s="18">
        <v>42821</v>
      </c>
      <c r="B3383">
        <v>-0.35571000000000003</v>
      </c>
      <c r="C3383">
        <v>-0.24729000000000001</v>
      </c>
    </row>
    <row r="3384" spans="1:3">
      <c r="A3384" s="18">
        <v>42822</v>
      </c>
      <c r="B3384">
        <v>-0.35786000000000001</v>
      </c>
      <c r="C3384">
        <v>-0.25013999999999997</v>
      </c>
    </row>
    <row r="3385" spans="1:3">
      <c r="A3385" s="18">
        <v>42823</v>
      </c>
      <c r="B3385">
        <v>-0.35786000000000001</v>
      </c>
      <c r="C3385">
        <v>-0.25013999999999997</v>
      </c>
    </row>
    <row r="3386" spans="1:3">
      <c r="A3386" s="18">
        <v>42824</v>
      </c>
      <c r="B3386">
        <v>-0.35571000000000003</v>
      </c>
      <c r="C3386">
        <v>-0.24943000000000001</v>
      </c>
    </row>
    <row r="3387" spans="1:3">
      <c r="A3387" s="18">
        <v>42825</v>
      </c>
      <c r="B3387">
        <v>-0.35786000000000001</v>
      </c>
      <c r="C3387">
        <v>-0.25013999999999997</v>
      </c>
    </row>
    <row r="3388" spans="1:3">
      <c r="A3388" s="18">
        <v>42828</v>
      </c>
      <c r="B3388">
        <v>-0.36070999999999998</v>
      </c>
      <c r="C3388">
        <v>-0.25229000000000001</v>
      </c>
    </row>
    <row r="3389" spans="1:3">
      <c r="A3389" s="18">
        <v>42829</v>
      </c>
      <c r="B3389">
        <v>-0.35929</v>
      </c>
      <c r="C3389">
        <v>-0.25370999999999999</v>
      </c>
    </row>
    <row r="3390" spans="1:3">
      <c r="A3390" s="18">
        <v>42830</v>
      </c>
      <c r="B3390">
        <v>-0.35929</v>
      </c>
      <c r="C3390">
        <v>-0.25357000000000002</v>
      </c>
    </row>
    <row r="3391" spans="1:3">
      <c r="A3391" s="18">
        <v>42831</v>
      </c>
      <c r="B3391">
        <v>-0.35929</v>
      </c>
      <c r="C3391">
        <v>-0.25429000000000002</v>
      </c>
    </row>
    <row r="3392" spans="1:3">
      <c r="A3392" s="18">
        <v>42832</v>
      </c>
      <c r="B3392">
        <v>-0.35786000000000001</v>
      </c>
      <c r="C3392">
        <v>-0.25357000000000002</v>
      </c>
    </row>
    <row r="3393" spans="1:3">
      <c r="A3393" s="18">
        <v>42836</v>
      </c>
      <c r="B3393">
        <v>-0.36070999999999998</v>
      </c>
      <c r="C3393">
        <v>-0.25513999999999998</v>
      </c>
    </row>
    <row r="3394" spans="1:3">
      <c r="A3394" s="18">
        <v>42837</v>
      </c>
      <c r="B3394">
        <v>-0.36070999999999998</v>
      </c>
      <c r="C3394">
        <v>-0.25513999999999998</v>
      </c>
    </row>
    <row r="3395" spans="1:3">
      <c r="A3395" s="18">
        <v>42838</v>
      </c>
      <c r="B3395">
        <v>-0.35786000000000001</v>
      </c>
      <c r="C3395">
        <v>-0.25657000000000002</v>
      </c>
    </row>
    <row r="3396" spans="1:3">
      <c r="A3396" s="18">
        <v>42843</v>
      </c>
      <c r="B3396">
        <v>-0.35929</v>
      </c>
      <c r="C3396">
        <v>-0.25729000000000002</v>
      </c>
    </row>
    <row r="3397" spans="1:3">
      <c r="A3397" s="18">
        <v>42844</v>
      </c>
      <c r="B3397">
        <v>-0.36070999999999998</v>
      </c>
      <c r="C3397">
        <v>-0.25729000000000002</v>
      </c>
    </row>
    <row r="3398" spans="1:3">
      <c r="A3398" s="18">
        <v>42845</v>
      </c>
      <c r="B3398">
        <v>-0.36070999999999998</v>
      </c>
      <c r="C3398">
        <v>-0.25729000000000002</v>
      </c>
    </row>
    <row r="3399" spans="1:3">
      <c r="A3399" s="18">
        <v>42846</v>
      </c>
      <c r="B3399">
        <v>-0.36214000000000002</v>
      </c>
      <c r="C3399">
        <v>-0.25942999999999999</v>
      </c>
    </row>
    <row r="3400" spans="1:3">
      <c r="A3400" s="18">
        <v>42849</v>
      </c>
      <c r="B3400">
        <v>-0.35857</v>
      </c>
      <c r="C3400">
        <v>-0.26013999999999998</v>
      </c>
    </row>
    <row r="3401" spans="1:3">
      <c r="A3401" s="18">
        <v>42850</v>
      </c>
      <c r="B3401">
        <v>-0.36142999999999997</v>
      </c>
      <c r="C3401">
        <v>-0.25871</v>
      </c>
    </row>
    <row r="3402" spans="1:3">
      <c r="A3402" s="18">
        <v>42851</v>
      </c>
      <c r="B3402">
        <v>-0.36070999999999998</v>
      </c>
      <c r="C3402">
        <v>-0.25871</v>
      </c>
    </row>
    <row r="3403" spans="1:3">
      <c r="A3403" s="18">
        <v>42852</v>
      </c>
      <c r="B3403">
        <v>-0.36070999999999998</v>
      </c>
      <c r="C3403">
        <v>-0.26013999999999998</v>
      </c>
    </row>
    <row r="3404" spans="1:3">
      <c r="A3404" s="18">
        <v>42853</v>
      </c>
      <c r="B3404">
        <v>-0.36286000000000002</v>
      </c>
      <c r="C3404">
        <v>-0.26013999999999998</v>
      </c>
    </row>
    <row r="3405" spans="1:3">
      <c r="A3405" s="18">
        <v>42857</v>
      </c>
      <c r="B3405">
        <v>-0.36214000000000002</v>
      </c>
      <c r="C3405">
        <v>-0.26157000000000002</v>
      </c>
    </row>
    <row r="3406" spans="1:3">
      <c r="A3406" s="18">
        <v>42858</v>
      </c>
      <c r="B3406">
        <v>-0.36214000000000002</v>
      </c>
      <c r="C3406">
        <v>-0.26513999999999999</v>
      </c>
    </row>
    <row r="3407" spans="1:3">
      <c r="A3407" s="18">
        <v>42859</v>
      </c>
      <c r="B3407">
        <v>-0.36214000000000002</v>
      </c>
      <c r="C3407">
        <v>-0.26943</v>
      </c>
    </row>
    <row r="3408" spans="1:3">
      <c r="A3408" s="18">
        <v>42860</v>
      </c>
      <c r="B3408">
        <v>-0.36286000000000002</v>
      </c>
      <c r="C3408">
        <v>-0.26871</v>
      </c>
    </row>
    <row r="3409" spans="1:3">
      <c r="A3409" s="18">
        <v>42863</v>
      </c>
      <c r="B3409">
        <v>-0.36429</v>
      </c>
      <c r="C3409">
        <v>-0.26871</v>
      </c>
    </row>
    <row r="3410" spans="1:3">
      <c r="A3410" s="18">
        <v>42864</v>
      </c>
      <c r="B3410">
        <v>-0.36429</v>
      </c>
      <c r="C3410">
        <v>-0.27143</v>
      </c>
    </row>
    <row r="3411" spans="1:3">
      <c r="A3411" s="18">
        <v>42865</v>
      </c>
      <c r="B3411">
        <v>-0.36857000000000001</v>
      </c>
      <c r="C3411">
        <v>-0.27356999999999998</v>
      </c>
    </row>
    <row r="3412" spans="1:3">
      <c r="A3412" s="18">
        <v>42866</v>
      </c>
      <c r="B3412">
        <v>-0.36714000000000002</v>
      </c>
      <c r="C3412">
        <v>-0.27285999999999999</v>
      </c>
    </row>
    <row r="3413" spans="1:3">
      <c r="A3413" s="18">
        <v>42867</v>
      </c>
      <c r="B3413">
        <v>-0.36642999999999998</v>
      </c>
      <c r="C3413">
        <v>-0.27356999999999998</v>
      </c>
    </row>
    <row r="3414" spans="1:3">
      <c r="A3414" s="18">
        <v>42870</v>
      </c>
      <c r="B3414">
        <v>-0.36642999999999998</v>
      </c>
      <c r="C3414">
        <v>-0.27371000000000001</v>
      </c>
    </row>
    <row r="3415" spans="1:3">
      <c r="A3415" s="18">
        <v>42871</v>
      </c>
      <c r="B3415">
        <v>-0.37070999999999998</v>
      </c>
      <c r="C3415">
        <v>-0.27428999999999998</v>
      </c>
    </row>
    <row r="3416" spans="1:3">
      <c r="A3416" s="18">
        <v>42872</v>
      </c>
      <c r="B3416">
        <v>-0.37214000000000003</v>
      </c>
      <c r="C3416">
        <v>-0.27428999999999998</v>
      </c>
    </row>
    <row r="3417" spans="1:3">
      <c r="A3417" s="18">
        <v>42873</v>
      </c>
      <c r="B3417">
        <v>-0.37286000000000002</v>
      </c>
      <c r="C3417">
        <v>-0.27571000000000001</v>
      </c>
    </row>
    <row r="3418" spans="1:3">
      <c r="A3418" s="18">
        <v>42874</v>
      </c>
      <c r="B3418">
        <v>-0.37286000000000002</v>
      </c>
      <c r="C3418">
        <v>-0.27571000000000001</v>
      </c>
    </row>
    <row r="3419" spans="1:3">
      <c r="A3419" s="18">
        <v>42877</v>
      </c>
      <c r="B3419">
        <v>-0.36857000000000001</v>
      </c>
      <c r="C3419">
        <v>-0.27714</v>
      </c>
    </row>
    <row r="3420" spans="1:3">
      <c r="A3420" s="18">
        <v>42878</v>
      </c>
      <c r="B3420">
        <v>-0.36929000000000001</v>
      </c>
      <c r="C3420">
        <v>-0.27786</v>
      </c>
    </row>
    <row r="3421" spans="1:3">
      <c r="A3421" s="18">
        <v>42879</v>
      </c>
      <c r="B3421">
        <v>-0.37</v>
      </c>
      <c r="C3421">
        <v>-0.28356999999999999</v>
      </c>
    </row>
    <row r="3422" spans="1:3">
      <c r="A3422" s="18">
        <v>42880</v>
      </c>
      <c r="B3422">
        <v>-0.36929000000000001</v>
      </c>
      <c r="C3422">
        <v>-0.28214</v>
      </c>
    </row>
    <row r="3423" spans="1:3">
      <c r="A3423" s="18">
        <v>42881</v>
      </c>
      <c r="B3423">
        <v>-0.36929000000000001</v>
      </c>
      <c r="C3423">
        <v>-0.28499999999999998</v>
      </c>
    </row>
    <row r="3424" spans="1:3">
      <c r="A3424" s="18">
        <v>42885</v>
      </c>
      <c r="B3424">
        <v>-0.36929000000000001</v>
      </c>
      <c r="C3424">
        <v>-0.28571000000000002</v>
      </c>
    </row>
    <row r="3425" spans="1:3">
      <c r="A3425" s="18">
        <v>42886</v>
      </c>
      <c r="B3425">
        <v>-0.37</v>
      </c>
      <c r="C3425">
        <v>-0.28571000000000002</v>
      </c>
    </row>
    <row r="3426" spans="1:3">
      <c r="A3426" s="18">
        <v>42887</v>
      </c>
      <c r="B3426">
        <v>-0.37</v>
      </c>
      <c r="C3426">
        <v>-0.28571000000000002</v>
      </c>
    </row>
    <row r="3427" spans="1:3">
      <c r="A3427" s="18">
        <v>42888</v>
      </c>
      <c r="B3427">
        <v>-0.37</v>
      </c>
      <c r="C3427">
        <v>-0.28714000000000001</v>
      </c>
    </row>
    <row r="3428" spans="1:3">
      <c r="A3428" s="18">
        <v>42891</v>
      </c>
      <c r="B3428">
        <v>-0.37</v>
      </c>
      <c r="C3428">
        <v>-0.28714000000000001</v>
      </c>
    </row>
    <row r="3429" spans="1:3">
      <c r="A3429" s="18">
        <v>42892</v>
      </c>
      <c r="B3429">
        <v>-0.37</v>
      </c>
      <c r="C3429">
        <v>-0.29028999999999999</v>
      </c>
    </row>
    <row r="3430" spans="1:3">
      <c r="A3430" s="18">
        <v>42893</v>
      </c>
      <c r="B3430">
        <v>-0.37</v>
      </c>
      <c r="C3430">
        <v>-0.29028999999999999</v>
      </c>
    </row>
    <row r="3431" spans="1:3">
      <c r="A3431" s="18">
        <v>42894</v>
      </c>
      <c r="B3431">
        <v>-0.37070999999999998</v>
      </c>
      <c r="C3431">
        <v>-0.29171000000000002</v>
      </c>
    </row>
    <row r="3432" spans="1:3">
      <c r="A3432" s="18">
        <v>42895</v>
      </c>
      <c r="B3432">
        <v>-0.37214000000000003</v>
      </c>
      <c r="C3432">
        <v>-0.29786000000000001</v>
      </c>
    </row>
    <row r="3433" spans="1:3">
      <c r="A3433" s="18">
        <v>42898</v>
      </c>
      <c r="B3433">
        <v>-0.37142999999999998</v>
      </c>
      <c r="C3433">
        <v>-0.29857</v>
      </c>
    </row>
    <row r="3434" spans="1:3">
      <c r="A3434" s="18">
        <v>42899</v>
      </c>
      <c r="B3434">
        <v>-0.37142999999999998</v>
      </c>
      <c r="C3434">
        <v>-0.29929</v>
      </c>
    </row>
    <row r="3435" spans="1:3">
      <c r="A3435" s="18">
        <v>42900</v>
      </c>
      <c r="B3435">
        <v>-0.37142999999999998</v>
      </c>
      <c r="C3435">
        <v>-0.29929</v>
      </c>
    </row>
    <row r="3436" spans="1:3">
      <c r="A3436" s="18">
        <v>42901</v>
      </c>
      <c r="B3436">
        <v>-0.37142999999999998</v>
      </c>
      <c r="C3436">
        <v>-0.29929</v>
      </c>
    </row>
    <row r="3437" spans="1:3">
      <c r="A3437" s="18">
        <v>42902</v>
      </c>
      <c r="B3437">
        <v>-0.37286000000000002</v>
      </c>
      <c r="C3437">
        <v>-0.29499999999999998</v>
      </c>
    </row>
    <row r="3438" spans="1:3">
      <c r="A3438" s="18">
        <v>42905</v>
      </c>
      <c r="B3438">
        <v>-0.37286000000000002</v>
      </c>
      <c r="C3438">
        <v>-0.29499999999999998</v>
      </c>
    </row>
    <row r="3439" spans="1:3">
      <c r="A3439" s="18">
        <v>42906</v>
      </c>
      <c r="B3439">
        <v>-0.37286000000000002</v>
      </c>
      <c r="C3439">
        <v>-0.29570999999999997</v>
      </c>
    </row>
    <row r="3440" spans="1:3">
      <c r="A3440" s="18">
        <v>42907</v>
      </c>
      <c r="B3440">
        <v>-0.37286000000000002</v>
      </c>
      <c r="C3440">
        <v>-0.29729</v>
      </c>
    </row>
    <row r="3441" spans="1:3">
      <c r="A3441" s="18">
        <v>42908</v>
      </c>
      <c r="B3441">
        <v>-0.37286000000000002</v>
      </c>
      <c r="C3441">
        <v>-0.29729</v>
      </c>
    </row>
    <row r="3442" spans="1:3">
      <c r="A3442" s="18">
        <v>42909</v>
      </c>
      <c r="B3442">
        <v>-0.37286000000000002</v>
      </c>
      <c r="C3442">
        <v>-0.29743000000000003</v>
      </c>
    </row>
    <row r="3443" spans="1:3">
      <c r="A3443" s="18">
        <v>42912</v>
      </c>
      <c r="B3443">
        <v>-0.37286000000000002</v>
      </c>
      <c r="C3443">
        <v>-0.30029</v>
      </c>
    </row>
    <row r="3444" spans="1:3">
      <c r="A3444" s="18">
        <v>42913</v>
      </c>
      <c r="B3444">
        <v>-0.37286000000000002</v>
      </c>
      <c r="C3444">
        <v>-0.30029</v>
      </c>
    </row>
    <row r="3445" spans="1:3">
      <c r="A3445" s="18">
        <v>42914</v>
      </c>
      <c r="B3445">
        <v>-0.37286000000000002</v>
      </c>
      <c r="C3445">
        <v>-0.30170999999999998</v>
      </c>
    </row>
    <row r="3446" spans="1:3">
      <c r="A3446" s="18">
        <v>42915</v>
      </c>
      <c r="B3446">
        <v>-0.372</v>
      </c>
      <c r="C3446">
        <v>-0.29970999999999998</v>
      </c>
    </row>
    <row r="3447" spans="1:3">
      <c r="A3447" s="18">
        <v>42916</v>
      </c>
      <c r="B3447">
        <v>-0.372</v>
      </c>
      <c r="C3447">
        <v>-0.30529000000000001</v>
      </c>
    </row>
    <row r="3448" spans="1:3">
      <c r="A3448" s="18">
        <v>42919</v>
      </c>
      <c r="B3448">
        <v>-0.372</v>
      </c>
      <c r="C3448">
        <v>-0.30542999999999998</v>
      </c>
    </row>
    <row r="3449" spans="1:3">
      <c r="A3449" s="18">
        <v>42920</v>
      </c>
      <c r="B3449">
        <v>-0.37357000000000001</v>
      </c>
      <c r="C3449">
        <v>-0.30542999999999998</v>
      </c>
    </row>
    <row r="3450" spans="1:3">
      <c r="A3450" s="18">
        <v>42921</v>
      </c>
      <c r="B3450">
        <v>-0.375</v>
      </c>
      <c r="C3450">
        <v>-0.30770999999999998</v>
      </c>
    </row>
    <row r="3451" spans="1:3">
      <c r="A3451" s="18">
        <v>42922</v>
      </c>
      <c r="B3451">
        <v>-0.375</v>
      </c>
      <c r="C3451">
        <v>-0.30770999999999998</v>
      </c>
    </row>
    <row r="3452" spans="1:3">
      <c r="A3452" s="18">
        <v>42923</v>
      </c>
      <c r="B3452">
        <v>-0.375</v>
      </c>
      <c r="C3452">
        <v>-0.30757000000000001</v>
      </c>
    </row>
    <row r="3453" spans="1:3">
      <c r="A3453" s="18">
        <v>42926</v>
      </c>
      <c r="B3453">
        <v>-0.38857000000000003</v>
      </c>
      <c r="C3453">
        <v>-0.30614000000000002</v>
      </c>
    </row>
    <row r="3454" spans="1:3">
      <c r="A3454" s="18">
        <v>42927</v>
      </c>
      <c r="B3454">
        <v>-0.37214000000000003</v>
      </c>
      <c r="C3454">
        <v>-0.30614000000000002</v>
      </c>
    </row>
    <row r="3455" spans="1:3">
      <c r="A3455" s="18">
        <v>42928</v>
      </c>
      <c r="B3455">
        <v>-0.37229000000000001</v>
      </c>
      <c r="C3455">
        <v>-0.30614000000000002</v>
      </c>
    </row>
    <row r="3456" spans="1:3">
      <c r="A3456" s="18">
        <v>42929</v>
      </c>
      <c r="B3456">
        <v>-0.37229000000000001</v>
      </c>
      <c r="C3456">
        <v>-0.30614000000000002</v>
      </c>
    </row>
    <row r="3457" spans="1:3">
      <c r="A3457" s="18">
        <v>42930</v>
      </c>
      <c r="B3457">
        <v>-0.37586000000000003</v>
      </c>
      <c r="C3457">
        <v>-0.30470999999999998</v>
      </c>
    </row>
    <row r="3458" spans="1:3">
      <c r="A3458" s="18">
        <v>42933</v>
      </c>
      <c r="B3458">
        <v>-0.37157000000000001</v>
      </c>
      <c r="C3458">
        <v>-0.30470999999999998</v>
      </c>
    </row>
    <row r="3459" spans="1:3">
      <c r="A3459" s="18">
        <v>42934</v>
      </c>
      <c r="B3459">
        <v>-0.37613999999999997</v>
      </c>
      <c r="C3459">
        <v>-0.30329</v>
      </c>
    </row>
    <row r="3460" spans="1:3">
      <c r="A3460" s="18">
        <v>42935</v>
      </c>
      <c r="B3460">
        <v>-0.37642999999999999</v>
      </c>
      <c r="C3460">
        <v>-0.30329</v>
      </c>
    </row>
    <row r="3461" spans="1:3">
      <c r="A3461" s="18">
        <v>42936</v>
      </c>
      <c r="B3461">
        <v>-0.37642999999999999</v>
      </c>
      <c r="C3461">
        <v>-0.30329</v>
      </c>
    </row>
    <row r="3462" spans="1:3">
      <c r="A3462" s="18">
        <v>42937</v>
      </c>
      <c r="B3462">
        <v>-0.37642999999999999</v>
      </c>
      <c r="C3462">
        <v>-0.30042999999999997</v>
      </c>
    </row>
    <row r="3463" spans="1:3">
      <c r="A3463" s="18">
        <v>42940</v>
      </c>
      <c r="B3463">
        <v>-0.37286000000000002</v>
      </c>
      <c r="C3463">
        <v>-0.30042999999999997</v>
      </c>
    </row>
    <row r="3464" spans="1:3">
      <c r="A3464" s="18">
        <v>42941</v>
      </c>
      <c r="B3464">
        <v>-0.37286000000000002</v>
      </c>
      <c r="C3464">
        <v>-0.30042999999999997</v>
      </c>
    </row>
    <row r="3465" spans="1:3">
      <c r="A3465" s="18">
        <v>42942</v>
      </c>
      <c r="B3465">
        <v>-0.37785999999999997</v>
      </c>
      <c r="C3465">
        <v>-0.30042999999999997</v>
      </c>
    </row>
    <row r="3466" spans="1:3">
      <c r="A3466" s="18">
        <v>42943</v>
      </c>
      <c r="B3466">
        <v>-0.37729000000000001</v>
      </c>
      <c r="C3466">
        <v>-0.30042999999999997</v>
      </c>
    </row>
    <row r="3467" spans="1:3">
      <c r="A3467" s="18">
        <v>42944</v>
      </c>
      <c r="B3467">
        <v>-0.37729000000000001</v>
      </c>
      <c r="C3467">
        <v>-0.29899999999999999</v>
      </c>
    </row>
    <row r="3468" spans="1:3">
      <c r="A3468" s="18">
        <v>42947</v>
      </c>
      <c r="B3468">
        <v>-0.37729000000000001</v>
      </c>
      <c r="C3468">
        <v>-0.29899999999999999</v>
      </c>
    </row>
    <row r="3469" spans="1:3">
      <c r="A3469" s="18">
        <v>42948</v>
      </c>
      <c r="B3469">
        <v>-0.37729000000000001</v>
      </c>
      <c r="C3469">
        <v>-0.29899999999999999</v>
      </c>
    </row>
    <row r="3470" spans="1:3">
      <c r="A3470" s="18">
        <v>42949</v>
      </c>
      <c r="B3470">
        <v>-0.37729000000000001</v>
      </c>
      <c r="C3470">
        <v>-0.29899999999999999</v>
      </c>
    </row>
    <row r="3471" spans="1:3">
      <c r="A3471" s="18">
        <v>42950</v>
      </c>
      <c r="B3471">
        <v>-0.373</v>
      </c>
      <c r="C3471">
        <v>-0.29829</v>
      </c>
    </row>
    <row r="3472" spans="1:3">
      <c r="A3472" s="18">
        <v>42951</v>
      </c>
      <c r="B3472">
        <v>-0.37270999999999999</v>
      </c>
      <c r="C3472">
        <v>-0.30042999999999997</v>
      </c>
    </row>
    <row r="3473" spans="1:3">
      <c r="A3473" s="18">
        <v>42954</v>
      </c>
      <c r="B3473">
        <v>-0.37270999999999999</v>
      </c>
      <c r="C3473">
        <v>-0.29970999999999998</v>
      </c>
    </row>
    <row r="3474" spans="1:3">
      <c r="A3474" s="18">
        <v>42955</v>
      </c>
      <c r="B3474">
        <v>-0.37270999999999999</v>
      </c>
      <c r="C3474">
        <v>-0.30114000000000002</v>
      </c>
    </row>
    <row r="3475" spans="1:3">
      <c r="A3475" s="18">
        <v>42956</v>
      </c>
      <c r="B3475">
        <v>-0.37270999999999999</v>
      </c>
      <c r="C3475">
        <v>-0.30114000000000002</v>
      </c>
    </row>
    <row r="3476" spans="1:3">
      <c r="A3476" s="18">
        <v>42957</v>
      </c>
      <c r="B3476">
        <v>-0.37486000000000003</v>
      </c>
      <c r="C3476">
        <v>-0.30257000000000001</v>
      </c>
    </row>
    <row r="3477" spans="1:3">
      <c r="A3477" s="18">
        <v>42958</v>
      </c>
      <c r="B3477">
        <v>-0.38429000000000002</v>
      </c>
      <c r="C3477">
        <v>-0.30257000000000001</v>
      </c>
    </row>
    <row r="3478" spans="1:3">
      <c r="A3478" s="18">
        <v>42961</v>
      </c>
      <c r="B3478">
        <v>-0.37770999999999999</v>
      </c>
      <c r="C3478">
        <v>-0.30329</v>
      </c>
    </row>
    <row r="3479" spans="1:3">
      <c r="A3479" s="18">
        <v>42962</v>
      </c>
      <c r="B3479">
        <v>-0.37757000000000002</v>
      </c>
      <c r="C3479">
        <v>-0.30329</v>
      </c>
    </row>
    <row r="3480" spans="1:3">
      <c r="A3480" s="18">
        <v>42963</v>
      </c>
      <c r="B3480">
        <v>-0.37757000000000002</v>
      </c>
      <c r="C3480">
        <v>-0.30329</v>
      </c>
    </row>
    <row r="3481" spans="1:3">
      <c r="A3481" s="18">
        <v>42964</v>
      </c>
      <c r="B3481">
        <v>-0.37757000000000002</v>
      </c>
      <c r="C3481">
        <v>-0.30329</v>
      </c>
    </row>
    <row r="3482" spans="1:3">
      <c r="A3482" s="18">
        <v>42965</v>
      </c>
      <c r="B3482">
        <v>-0.37757000000000002</v>
      </c>
      <c r="C3482">
        <v>-0.30414000000000002</v>
      </c>
    </row>
    <row r="3483" spans="1:3">
      <c r="A3483" s="18">
        <v>42968</v>
      </c>
      <c r="B3483">
        <v>-0.37329000000000001</v>
      </c>
      <c r="C3483">
        <v>-0.30414000000000002</v>
      </c>
    </row>
    <row r="3484" spans="1:3">
      <c r="A3484" s="18">
        <v>42969</v>
      </c>
      <c r="B3484">
        <v>-0.37342999999999998</v>
      </c>
      <c r="C3484">
        <v>-0.307</v>
      </c>
    </row>
    <row r="3485" spans="1:3">
      <c r="A3485" s="18">
        <v>42970</v>
      </c>
      <c r="B3485">
        <v>-0.374</v>
      </c>
      <c r="C3485">
        <v>-0.307</v>
      </c>
    </row>
    <row r="3486" spans="1:3">
      <c r="A3486" s="18">
        <v>42971</v>
      </c>
      <c r="B3486">
        <v>-0.37257000000000001</v>
      </c>
      <c r="C3486">
        <v>-0.307</v>
      </c>
    </row>
    <row r="3487" spans="1:3">
      <c r="A3487" s="18">
        <v>42972</v>
      </c>
      <c r="B3487">
        <v>-0.374</v>
      </c>
      <c r="C3487">
        <v>-0.307</v>
      </c>
    </row>
    <row r="3488" spans="1:3">
      <c r="A3488" s="18">
        <v>42976</v>
      </c>
      <c r="B3488">
        <v>-0.37257000000000001</v>
      </c>
      <c r="C3488">
        <v>-0.30757000000000001</v>
      </c>
    </row>
    <row r="3489" spans="1:3">
      <c r="A3489" s="18">
        <v>42977</v>
      </c>
      <c r="B3489">
        <v>-0.37257000000000001</v>
      </c>
      <c r="C3489">
        <v>-0.30757000000000001</v>
      </c>
    </row>
    <row r="3490" spans="1:3">
      <c r="A3490" s="18">
        <v>42978</v>
      </c>
      <c r="B3490">
        <v>-0.37186000000000002</v>
      </c>
      <c r="C3490">
        <v>-0.30757000000000001</v>
      </c>
    </row>
    <row r="3491" spans="1:3">
      <c r="A3491" s="18">
        <v>42979</v>
      </c>
      <c r="B3491">
        <v>-0.37329000000000001</v>
      </c>
      <c r="C3491">
        <v>-0.30757000000000001</v>
      </c>
    </row>
    <row r="3492" spans="1:3">
      <c r="A3492" s="18">
        <v>42982</v>
      </c>
      <c r="B3492">
        <v>-0.37329000000000001</v>
      </c>
      <c r="C3492">
        <v>-0.30757000000000001</v>
      </c>
    </row>
    <row r="3493" spans="1:3">
      <c r="A3493" s="18">
        <v>42983</v>
      </c>
      <c r="B3493">
        <v>-0.37329000000000001</v>
      </c>
      <c r="C3493">
        <v>-0.30770999999999998</v>
      </c>
    </row>
    <row r="3494" spans="1:3">
      <c r="A3494" s="18">
        <v>42984</v>
      </c>
      <c r="B3494">
        <v>-0.37329000000000001</v>
      </c>
      <c r="C3494">
        <v>-0.30770999999999998</v>
      </c>
    </row>
    <row r="3495" spans="1:3">
      <c r="A3495" s="18">
        <v>42985</v>
      </c>
      <c r="B3495">
        <v>-0.37329000000000001</v>
      </c>
      <c r="C3495">
        <v>-0.30770999999999998</v>
      </c>
    </row>
    <row r="3496" spans="1:3">
      <c r="A3496" s="18">
        <v>42986</v>
      </c>
      <c r="B3496">
        <v>-0.375</v>
      </c>
      <c r="C3496">
        <v>-0.308</v>
      </c>
    </row>
    <row r="3497" spans="1:3">
      <c r="A3497" s="18">
        <v>42989</v>
      </c>
      <c r="B3497">
        <v>-0.37570999999999999</v>
      </c>
      <c r="C3497">
        <v>-0.30429</v>
      </c>
    </row>
    <row r="3498" spans="1:3">
      <c r="A3498" s="18">
        <v>42990</v>
      </c>
      <c r="B3498">
        <v>-0.37570999999999999</v>
      </c>
      <c r="C3498">
        <v>-0.30429</v>
      </c>
    </row>
    <row r="3499" spans="1:3">
      <c r="A3499" s="18">
        <v>42991</v>
      </c>
      <c r="B3499">
        <v>-0.37457000000000001</v>
      </c>
      <c r="C3499">
        <v>-0.30429</v>
      </c>
    </row>
    <row r="3500" spans="1:3">
      <c r="A3500" s="18">
        <v>42992</v>
      </c>
      <c r="B3500">
        <v>-0.37557000000000001</v>
      </c>
      <c r="C3500">
        <v>-0.30357000000000001</v>
      </c>
    </row>
    <row r="3501" spans="1:3">
      <c r="A3501" s="18">
        <v>42993</v>
      </c>
      <c r="B3501">
        <v>-0.37657000000000002</v>
      </c>
      <c r="C3501">
        <v>-0.30286000000000002</v>
      </c>
    </row>
    <row r="3502" spans="1:3">
      <c r="A3502" s="18">
        <v>42996</v>
      </c>
      <c r="B3502">
        <v>-0.378</v>
      </c>
      <c r="C3502">
        <v>-0.30429</v>
      </c>
    </row>
    <row r="3503" spans="1:3">
      <c r="A3503" s="18">
        <v>42997</v>
      </c>
      <c r="B3503">
        <v>-0.378</v>
      </c>
      <c r="C3503">
        <v>-0.30570999999999998</v>
      </c>
    </row>
    <row r="3504" spans="1:3">
      <c r="A3504" s="18">
        <v>42998</v>
      </c>
      <c r="B3504">
        <v>-0.37870999999999999</v>
      </c>
      <c r="C3504">
        <v>-0.30429</v>
      </c>
    </row>
    <row r="3505" spans="1:3">
      <c r="A3505" s="18">
        <v>42999</v>
      </c>
      <c r="B3505">
        <v>-0.37870999999999999</v>
      </c>
      <c r="C3505">
        <v>-0.30499999999999999</v>
      </c>
    </row>
    <row r="3506" spans="1:3">
      <c r="A3506" s="18">
        <v>43000</v>
      </c>
      <c r="B3506">
        <v>-0.37829000000000002</v>
      </c>
      <c r="C3506">
        <v>-0.30499999999999999</v>
      </c>
    </row>
    <row r="3507" spans="1:3">
      <c r="A3507" s="18">
        <v>43003</v>
      </c>
      <c r="B3507">
        <v>-0.37929000000000002</v>
      </c>
      <c r="C3507">
        <v>-0.30499999999999999</v>
      </c>
    </row>
    <row r="3508" spans="1:3">
      <c r="A3508" s="18">
        <v>43004</v>
      </c>
      <c r="B3508">
        <v>-0.379</v>
      </c>
      <c r="C3508">
        <v>-0.30570999999999998</v>
      </c>
    </row>
    <row r="3509" spans="1:3">
      <c r="A3509" s="18">
        <v>43005</v>
      </c>
      <c r="B3509">
        <v>-0.37757000000000002</v>
      </c>
      <c r="C3509">
        <v>-0.30570999999999998</v>
      </c>
    </row>
    <row r="3510" spans="1:3">
      <c r="A3510" s="18">
        <v>43006</v>
      </c>
      <c r="B3510">
        <v>-0.37957000000000002</v>
      </c>
      <c r="C3510">
        <v>-0.30929000000000001</v>
      </c>
    </row>
    <row r="3511" spans="1:3">
      <c r="A3511" s="18">
        <v>43007</v>
      </c>
      <c r="B3511">
        <v>-0.37942999999999999</v>
      </c>
      <c r="C3511">
        <v>-0.30929000000000001</v>
      </c>
    </row>
    <row r="3512" spans="1:3">
      <c r="A3512" s="18">
        <v>43010</v>
      </c>
      <c r="B3512">
        <v>-0.38085999999999998</v>
      </c>
      <c r="C3512">
        <v>-0.30929000000000001</v>
      </c>
    </row>
    <row r="3513" spans="1:3">
      <c r="A3513" s="18">
        <v>43011</v>
      </c>
      <c r="B3513">
        <v>-0.37785999999999997</v>
      </c>
      <c r="C3513">
        <v>-0.30829000000000001</v>
      </c>
    </row>
    <row r="3514" spans="1:3">
      <c r="A3514" s="18">
        <v>43012</v>
      </c>
      <c r="B3514">
        <v>-0.37785999999999997</v>
      </c>
      <c r="C3514">
        <v>-0.30829000000000001</v>
      </c>
    </row>
    <row r="3515" spans="1:3">
      <c r="A3515" s="18">
        <v>43013</v>
      </c>
      <c r="B3515">
        <v>-0.37642999999999999</v>
      </c>
      <c r="C3515">
        <v>-0.30857000000000001</v>
      </c>
    </row>
    <row r="3516" spans="1:3">
      <c r="A3516" s="18">
        <v>43014</v>
      </c>
      <c r="B3516">
        <v>-0.37642999999999999</v>
      </c>
      <c r="C3516">
        <v>-0.30929000000000001</v>
      </c>
    </row>
    <row r="3517" spans="1:3">
      <c r="A3517" s="18">
        <v>43017</v>
      </c>
      <c r="B3517">
        <v>-0.37642999999999999</v>
      </c>
      <c r="C3517">
        <v>-0.30870999999999998</v>
      </c>
    </row>
    <row r="3518" spans="1:3">
      <c r="A3518" s="18">
        <v>43018</v>
      </c>
      <c r="B3518">
        <v>-0.37586000000000003</v>
      </c>
      <c r="C3518">
        <v>-0.30870999999999998</v>
      </c>
    </row>
    <row r="3519" spans="1:3">
      <c r="A3519" s="18">
        <v>43019</v>
      </c>
      <c r="B3519">
        <v>-0.37586000000000003</v>
      </c>
      <c r="C3519">
        <v>-0.31014000000000003</v>
      </c>
    </row>
    <row r="3520" spans="1:3">
      <c r="A3520" s="18">
        <v>43020</v>
      </c>
      <c r="B3520">
        <v>-0.37570999999999999</v>
      </c>
      <c r="C3520">
        <v>-0.31014000000000003</v>
      </c>
    </row>
    <row r="3521" spans="1:3">
      <c r="A3521" s="18">
        <v>43021</v>
      </c>
      <c r="B3521">
        <v>-0.37513999999999997</v>
      </c>
      <c r="C3521">
        <v>-0.31157000000000001</v>
      </c>
    </row>
    <row r="3522" spans="1:3">
      <c r="A3522" s="18">
        <v>43024</v>
      </c>
      <c r="B3522">
        <v>-0.37513999999999997</v>
      </c>
      <c r="C3522">
        <v>-0.31157000000000001</v>
      </c>
    </row>
    <row r="3523" spans="1:3">
      <c r="A3523" s="18">
        <v>43025</v>
      </c>
      <c r="B3523">
        <v>-0.37513999999999997</v>
      </c>
      <c r="C3523">
        <v>-0.31157000000000001</v>
      </c>
    </row>
    <row r="3524" spans="1:3">
      <c r="A3524" s="18">
        <v>43026</v>
      </c>
      <c r="B3524">
        <v>-0.37513999999999997</v>
      </c>
      <c r="C3524">
        <v>-0.31729000000000002</v>
      </c>
    </row>
    <row r="3525" spans="1:3">
      <c r="A3525" s="18">
        <v>43027</v>
      </c>
      <c r="B3525">
        <v>-0.37729000000000001</v>
      </c>
      <c r="C3525">
        <v>-0.313</v>
      </c>
    </row>
    <row r="3526" spans="1:3">
      <c r="A3526" s="18">
        <v>43028</v>
      </c>
      <c r="B3526">
        <v>-0.37729000000000001</v>
      </c>
      <c r="C3526">
        <v>-0.313</v>
      </c>
    </row>
    <row r="3527" spans="1:3">
      <c r="A3527" s="18">
        <v>43031</v>
      </c>
      <c r="B3527">
        <v>-0.37870999999999999</v>
      </c>
      <c r="C3527">
        <v>-0.31513999999999998</v>
      </c>
    </row>
    <row r="3528" spans="1:3">
      <c r="A3528" s="18">
        <v>43032</v>
      </c>
      <c r="B3528">
        <v>-0.37942999999999999</v>
      </c>
      <c r="C3528">
        <v>-0.31657000000000002</v>
      </c>
    </row>
    <row r="3529" spans="1:3">
      <c r="A3529" s="18">
        <v>43033</v>
      </c>
      <c r="B3529">
        <v>-0.38085999999999998</v>
      </c>
      <c r="C3529">
        <v>-0.32085999999999998</v>
      </c>
    </row>
    <row r="3530" spans="1:3">
      <c r="A3530" s="18">
        <v>43034</v>
      </c>
      <c r="B3530">
        <v>-0.38142999999999999</v>
      </c>
      <c r="C3530">
        <v>-0.32157000000000002</v>
      </c>
    </row>
    <row r="3531" spans="1:3">
      <c r="A3531" s="18">
        <v>43035</v>
      </c>
      <c r="B3531">
        <v>-0.37857000000000002</v>
      </c>
      <c r="C3531">
        <v>-0.32171</v>
      </c>
    </row>
    <row r="3532" spans="1:3">
      <c r="A3532" s="18">
        <v>43038</v>
      </c>
      <c r="B3532">
        <v>-0.38</v>
      </c>
      <c r="C3532">
        <v>-0.32171</v>
      </c>
    </row>
    <row r="3533" spans="1:3">
      <c r="A3533" s="18">
        <v>43039</v>
      </c>
      <c r="B3533">
        <v>-0.37885999999999997</v>
      </c>
      <c r="C3533">
        <v>-0.32171</v>
      </c>
    </row>
    <row r="3534" spans="1:3">
      <c r="A3534" s="18">
        <v>43040</v>
      </c>
      <c r="B3534">
        <v>-0.37757000000000002</v>
      </c>
      <c r="C3534">
        <v>-0.32171</v>
      </c>
    </row>
    <row r="3535" spans="1:3">
      <c r="A3535" s="18">
        <v>43041</v>
      </c>
      <c r="B3535">
        <v>-0.37757000000000002</v>
      </c>
      <c r="C3535">
        <v>-0.31570999999999999</v>
      </c>
    </row>
    <row r="3536" spans="1:3">
      <c r="A3536" s="18">
        <v>43042</v>
      </c>
      <c r="B3536">
        <v>-0.37785999999999997</v>
      </c>
      <c r="C3536">
        <v>-0.31570999999999999</v>
      </c>
    </row>
    <row r="3537" spans="1:3">
      <c r="A3537" s="18">
        <v>43045</v>
      </c>
      <c r="B3537">
        <v>-0.37785999999999997</v>
      </c>
      <c r="C3537">
        <v>-0.31429000000000001</v>
      </c>
    </row>
    <row r="3538" spans="1:3">
      <c r="A3538" s="18">
        <v>43046</v>
      </c>
      <c r="B3538">
        <v>-0.37785999999999997</v>
      </c>
      <c r="C3538">
        <v>-0.31442999999999999</v>
      </c>
    </row>
    <row r="3539" spans="1:3">
      <c r="A3539" s="18">
        <v>43047</v>
      </c>
      <c r="B3539">
        <v>-0.37785999999999997</v>
      </c>
      <c r="C3539">
        <v>-0.31370999999999999</v>
      </c>
    </row>
    <row r="3540" spans="1:3">
      <c r="A3540" s="18">
        <v>43048</v>
      </c>
      <c r="B3540">
        <v>-0.37757000000000002</v>
      </c>
      <c r="C3540">
        <v>-0.31370999999999999</v>
      </c>
    </row>
    <row r="3541" spans="1:3">
      <c r="A3541" s="18">
        <v>43049</v>
      </c>
      <c r="B3541">
        <v>-0.378</v>
      </c>
      <c r="C3541">
        <v>-0.31442999999999999</v>
      </c>
    </row>
    <row r="3542" spans="1:3">
      <c r="A3542" s="18">
        <v>43052</v>
      </c>
      <c r="B3542">
        <v>-0.378</v>
      </c>
      <c r="C3542">
        <v>-0.31442999999999999</v>
      </c>
    </row>
    <row r="3543" spans="1:3">
      <c r="A3543" s="18">
        <v>43053</v>
      </c>
      <c r="B3543">
        <v>-0.37813999999999998</v>
      </c>
      <c r="C3543">
        <v>-0.31657000000000002</v>
      </c>
    </row>
    <row r="3544" spans="1:3">
      <c r="A3544" s="18">
        <v>43054</v>
      </c>
      <c r="B3544">
        <v>-0.37857000000000002</v>
      </c>
      <c r="C3544">
        <v>-0.31657000000000002</v>
      </c>
    </row>
    <row r="3545" spans="1:3">
      <c r="A3545" s="18">
        <v>43055</v>
      </c>
      <c r="B3545">
        <v>-0.37857000000000002</v>
      </c>
      <c r="C3545">
        <v>-0.31657000000000002</v>
      </c>
    </row>
    <row r="3546" spans="1:3">
      <c r="A3546" s="18">
        <v>43056</v>
      </c>
      <c r="B3546">
        <v>-0.37857000000000002</v>
      </c>
      <c r="C3546">
        <v>-0.313</v>
      </c>
    </row>
    <row r="3547" spans="1:3">
      <c r="A3547" s="18">
        <v>43059</v>
      </c>
      <c r="B3547">
        <v>-0.37942999999999999</v>
      </c>
      <c r="C3547">
        <v>-0.31229000000000001</v>
      </c>
    </row>
    <row r="3548" spans="1:3">
      <c r="A3548" s="18">
        <v>43060</v>
      </c>
      <c r="B3548">
        <v>-0.37957000000000002</v>
      </c>
      <c r="C3548">
        <v>-0.31229000000000001</v>
      </c>
    </row>
    <row r="3549" spans="1:3">
      <c r="A3549" s="18">
        <v>43061</v>
      </c>
      <c r="B3549">
        <v>-0.37957000000000002</v>
      </c>
      <c r="C3549">
        <v>-0.31513999999999998</v>
      </c>
    </row>
    <row r="3550" spans="1:3">
      <c r="A3550" s="18">
        <v>43062</v>
      </c>
      <c r="B3550">
        <v>-0.37957000000000002</v>
      </c>
      <c r="C3550">
        <v>-0.31585999999999997</v>
      </c>
    </row>
    <row r="3551" spans="1:3">
      <c r="A3551" s="18">
        <v>43063</v>
      </c>
      <c r="B3551">
        <v>-0.38100000000000001</v>
      </c>
      <c r="C3551">
        <v>-0.31585999999999997</v>
      </c>
    </row>
    <row r="3552" spans="1:3">
      <c r="A3552" s="18">
        <v>43066</v>
      </c>
      <c r="B3552">
        <v>-0.38100000000000001</v>
      </c>
      <c r="C3552">
        <v>-0.31585999999999997</v>
      </c>
    </row>
    <row r="3553" spans="1:3">
      <c r="A3553" s="18">
        <v>43067</v>
      </c>
      <c r="B3553">
        <v>-0.38170999999999999</v>
      </c>
      <c r="C3553">
        <v>-0.31729000000000002</v>
      </c>
    </row>
    <row r="3554" spans="1:3">
      <c r="A3554" s="18">
        <v>43068</v>
      </c>
      <c r="B3554">
        <v>-0.38170999999999999</v>
      </c>
      <c r="C3554">
        <v>-0.32229000000000002</v>
      </c>
    </row>
    <row r="3555" spans="1:3">
      <c r="A3555" s="18">
        <v>43069</v>
      </c>
      <c r="B3555">
        <v>-0.38170999999999999</v>
      </c>
      <c r="C3555">
        <v>-0.318</v>
      </c>
    </row>
    <row r="3556" spans="1:3">
      <c r="A3556" s="18">
        <v>43070</v>
      </c>
      <c r="B3556">
        <v>-0.38342999999999999</v>
      </c>
      <c r="C3556">
        <v>-0.31157000000000001</v>
      </c>
    </row>
    <row r="3557" spans="1:3">
      <c r="A3557" s="18">
        <v>43073</v>
      </c>
      <c r="B3557">
        <v>-0.38342999999999999</v>
      </c>
      <c r="C3557">
        <v>-0.31229000000000001</v>
      </c>
    </row>
    <row r="3558" spans="1:3">
      <c r="A3558" s="18">
        <v>43074</v>
      </c>
      <c r="B3558">
        <v>-0.38</v>
      </c>
      <c r="C3558">
        <v>-0.31513999999999998</v>
      </c>
    </row>
    <row r="3559" spans="1:3">
      <c r="A3559" s="18">
        <v>43075</v>
      </c>
      <c r="B3559">
        <v>-0.37929000000000002</v>
      </c>
      <c r="C3559">
        <v>-0.31513999999999998</v>
      </c>
    </row>
    <row r="3560" spans="1:3">
      <c r="A3560" s="18">
        <v>43076</v>
      </c>
      <c r="B3560">
        <v>-0.37929000000000002</v>
      </c>
      <c r="C3560">
        <v>-0.31442999999999999</v>
      </c>
    </row>
    <row r="3561" spans="1:3">
      <c r="A3561" s="18">
        <v>43077</v>
      </c>
      <c r="B3561">
        <v>-0.38700000000000001</v>
      </c>
      <c r="C3561">
        <v>-0.31657000000000002</v>
      </c>
    </row>
    <row r="3562" spans="1:3">
      <c r="A3562" s="18">
        <v>43080</v>
      </c>
      <c r="B3562">
        <v>-0.38643</v>
      </c>
      <c r="C3562">
        <v>-0.318</v>
      </c>
    </row>
    <row r="3563" spans="1:3">
      <c r="A3563" s="18">
        <v>43081</v>
      </c>
      <c r="B3563">
        <v>-0.38643</v>
      </c>
      <c r="C3563">
        <v>-0.32229000000000002</v>
      </c>
    </row>
    <row r="3564" spans="1:3">
      <c r="A3564" s="18">
        <v>43082</v>
      </c>
      <c r="B3564">
        <v>-0.38643</v>
      </c>
      <c r="C3564">
        <v>-0.31585999999999997</v>
      </c>
    </row>
    <row r="3565" spans="1:3">
      <c r="A3565" s="18">
        <v>43083</v>
      </c>
      <c r="B3565">
        <v>-0.38429000000000002</v>
      </c>
      <c r="C3565">
        <v>-0.318</v>
      </c>
    </row>
    <row r="3566" spans="1:3">
      <c r="A3566" s="18">
        <v>43084</v>
      </c>
      <c r="B3566">
        <v>-0.38571</v>
      </c>
      <c r="C3566">
        <v>-0.32157000000000002</v>
      </c>
    </row>
    <row r="3567" spans="1:3">
      <c r="A3567" s="18">
        <v>43087</v>
      </c>
      <c r="B3567">
        <v>-0.38571</v>
      </c>
      <c r="C3567">
        <v>-0.32157000000000002</v>
      </c>
    </row>
    <row r="3568" spans="1:3">
      <c r="A3568" s="18">
        <v>43088</v>
      </c>
      <c r="B3568">
        <v>-0.38500000000000001</v>
      </c>
      <c r="C3568">
        <v>-0.32513999999999998</v>
      </c>
    </row>
    <row r="3569" spans="1:3">
      <c r="A3569" s="18">
        <v>43089</v>
      </c>
      <c r="B3569">
        <v>-0.38685999999999998</v>
      </c>
      <c r="C3569">
        <v>-0.32071</v>
      </c>
    </row>
    <row r="3570" spans="1:3">
      <c r="A3570" s="18">
        <v>43090</v>
      </c>
      <c r="B3570">
        <v>-0.38471</v>
      </c>
      <c r="C3570">
        <v>-0.31929000000000002</v>
      </c>
    </row>
    <row r="3571" spans="1:3">
      <c r="A3571" s="18">
        <v>43091</v>
      </c>
      <c r="B3571">
        <v>-0.38471</v>
      </c>
      <c r="C3571">
        <v>-0.32071</v>
      </c>
    </row>
    <row r="3572" spans="1:3">
      <c r="A3572" s="18">
        <v>43096</v>
      </c>
      <c r="B3572">
        <v>-0.38471</v>
      </c>
      <c r="C3572">
        <v>-0.32157000000000002</v>
      </c>
    </row>
    <row r="3573" spans="1:3">
      <c r="A3573" s="18">
        <v>43097</v>
      </c>
      <c r="B3573">
        <v>-0.38471</v>
      </c>
      <c r="C3573">
        <v>-0.32142999999999999</v>
      </c>
    </row>
    <row r="3574" spans="1:3">
      <c r="A3574" s="18">
        <v>43098</v>
      </c>
      <c r="B3574">
        <v>-0.38471</v>
      </c>
      <c r="C3574">
        <v>-0.32429000000000002</v>
      </c>
    </row>
    <row r="3575" spans="1:3">
      <c r="A3575" s="18">
        <v>43102</v>
      </c>
      <c r="B3575">
        <v>-0.38471</v>
      </c>
      <c r="C3575">
        <v>-0.32429000000000002</v>
      </c>
    </row>
    <row r="3576" spans="1:3">
      <c r="A3576" s="18">
        <v>43103</v>
      </c>
      <c r="B3576">
        <v>-0.38542999999999999</v>
      </c>
      <c r="C3576">
        <v>-0.32500000000000001</v>
      </c>
    </row>
    <row r="3577" spans="1:3">
      <c r="A3577" s="18">
        <v>43104</v>
      </c>
      <c r="B3577">
        <v>-0.38357000000000002</v>
      </c>
      <c r="C3577">
        <v>-0.32429000000000002</v>
      </c>
    </row>
    <row r="3578" spans="1:3">
      <c r="A3578" s="18">
        <v>43105</v>
      </c>
      <c r="B3578">
        <v>-0.38142999999999999</v>
      </c>
      <c r="C3578">
        <v>-0.32429000000000002</v>
      </c>
    </row>
    <row r="3579" spans="1:3">
      <c r="A3579" s="18">
        <v>43108</v>
      </c>
      <c r="B3579">
        <v>-0.38070999999999999</v>
      </c>
      <c r="C3579">
        <v>-0.32500000000000001</v>
      </c>
    </row>
    <row r="3580" spans="1:3">
      <c r="A3580" s="18">
        <v>43109</v>
      </c>
      <c r="B3580">
        <v>-0.38070999999999999</v>
      </c>
      <c r="C3580">
        <v>-0.32500000000000001</v>
      </c>
    </row>
    <row r="3581" spans="1:3">
      <c r="A3581" s="18">
        <v>43110</v>
      </c>
      <c r="B3581">
        <v>-0.38085999999999998</v>
      </c>
      <c r="C3581">
        <v>-0.32500000000000001</v>
      </c>
    </row>
    <row r="3582" spans="1:3">
      <c r="A3582" s="18">
        <v>43111</v>
      </c>
      <c r="B3582">
        <v>-0.38100000000000001</v>
      </c>
      <c r="C3582">
        <v>-0.32500000000000001</v>
      </c>
    </row>
    <row r="3583" spans="1:3">
      <c r="A3583" s="18">
        <v>43112</v>
      </c>
      <c r="B3583">
        <v>-0.38100000000000001</v>
      </c>
      <c r="C3583">
        <v>-0.33371000000000001</v>
      </c>
    </row>
    <row r="3584" spans="1:3">
      <c r="A3584" s="18">
        <v>43115</v>
      </c>
      <c r="B3584">
        <v>-0.38129000000000002</v>
      </c>
      <c r="C3584">
        <v>-0.33428999999999998</v>
      </c>
    </row>
    <row r="3585" spans="1:3">
      <c r="A3585" s="18">
        <v>43116</v>
      </c>
      <c r="B3585">
        <v>-0.38129000000000002</v>
      </c>
      <c r="C3585">
        <v>-0.33200000000000002</v>
      </c>
    </row>
    <row r="3586" spans="1:3">
      <c r="A3586" s="18">
        <v>43117</v>
      </c>
      <c r="B3586">
        <v>-0.38129000000000002</v>
      </c>
      <c r="C3586">
        <v>-0.33200000000000002</v>
      </c>
    </row>
    <row r="3587" spans="1:3">
      <c r="A3587" s="18">
        <v>43118</v>
      </c>
      <c r="B3587">
        <v>-0.38129000000000002</v>
      </c>
      <c r="C3587">
        <v>-0.33271000000000001</v>
      </c>
    </row>
    <row r="3588" spans="1:3">
      <c r="A3588" s="18">
        <v>43119</v>
      </c>
      <c r="B3588">
        <v>-0.38142999999999999</v>
      </c>
      <c r="C3588">
        <v>-0.33485999999999999</v>
      </c>
    </row>
    <row r="3589" spans="1:3">
      <c r="A3589" s="18">
        <v>43122</v>
      </c>
      <c r="B3589">
        <v>-0.38142999999999999</v>
      </c>
      <c r="C3589">
        <v>-0.33700000000000002</v>
      </c>
    </row>
    <row r="3590" spans="1:3">
      <c r="A3590" s="18">
        <v>43123</v>
      </c>
      <c r="B3590">
        <v>-0.38285999999999998</v>
      </c>
      <c r="C3590">
        <v>-0.33413999999999999</v>
      </c>
    </row>
    <row r="3591" spans="1:3">
      <c r="A3591" s="18">
        <v>43124</v>
      </c>
      <c r="B3591">
        <v>-0.38285999999999998</v>
      </c>
      <c r="C3591">
        <v>-0.33343</v>
      </c>
    </row>
    <row r="3592" spans="1:3">
      <c r="A3592" s="18">
        <v>43125</v>
      </c>
      <c r="B3592">
        <v>-0.38285999999999998</v>
      </c>
      <c r="C3592">
        <v>-0.33556999999999998</v>
      </c>
    </row>
    <row r="3593" spans="1:3">
      <c r="A3593" s="18">
        <v>43126</v>
      </c>
      <c r="B3593">
        <v>-0.38285999999999998</v>
      </c>
      <c r="C3593">
        <v>-0.33556999999999998</v>
      </c>
    </row>
    <row r="3594" spans="1:3">
      <c r="A3594" s="18">
        <v>43129</v>
      </c>
      <c r="B3594">
        <v>-0.38157000000000002</v>
      </c>
      <c r="C3594">
        <v>-0.33856999999999998</v>
      </c>
    </row>
    <row r="3595" spans="1:3">
      <c r="A3595" s="18">
        <v>43130</v>
      </c>
      <c r="B3595">
        <v>-0.377</v>
      </c>
      <c r="C3595">
        <v>-0.33714</v>
      </c>
    </row>
    <row r="3596" spans="1:3">
      <c r="A3596" s="18">
        <v>43131</v>
      </c>
      <c r="B3596">
        <v>-0.377</v>
      </c>
      <c r="C3596">
        <v>-0.33714</v>
      </c>
    </row>
    <row r="3597" spans="1:3">
      <c r="A3597" s="18">
        <v>43132</v>
      </c>
      <c r="B3597">
        <v>-0.37842999999999999</v>
      </c>
      <c r="C3597">
        <v>-0.33856999999999998</v>
      </c>
    </row>
    <row r="3598" spans="1:3">
      <c r="A3598" s="18">
        <v>43133</v>
      </c>
      <c r="B3598">
        <v>-0.37985999999999998</v>
      </c>
      <c r="C3598">
        <v>-0.33856999999999998</v>
      </c>
    </row>
    <row r="3599" spans="1:3">
      <c r="A3599" s="18">
        <v>43136</v>
      </c>
      <c r="B3599">
        <v>-0.38070999999999999</v>
      </c>
      <c r="C3599">
        <v>-0.33428999999999998</v>
      </c>
    </row>
    <row r="3600" spans="1:3">
      <c r="A3600" s="18">
        <v>43137</v>
      </c>
      <c r="B3600">
        <v>-0.38070999999999999</v>
      </c>
      <c r="C3600">
        <v>-0.33428999999999998</v>
      </c>
    </row>
    <row r="3601" spans="1:3">
      <c r="A3601" s="18">
        <v>43138</v>
      </c>
      <c r="B3601">
        <v>-0.38213999999999998</v>
      </c>
      <c r="C3601">
        <v>-0.33428999999999998</v>
      </c>
    </row>
    <row r="3602" spans="1:3">
      <c r="A3602" s="18">
        <v>43139</v>
      </c>
      <c r="B3602">
        <v>-0.38213999999999998</v>
      </c>
      <c r="C3602">
        <v>-0.33428999999999998</v>
      </c>
    </row>
    <row r="3603" spans="1:3">
      <c r="A3603" s="18">
        <v>43140</v>
      </c>
      <c r="B3603">
        <v>-0.38213999999999998</v>
      </c>
      <c r="C3603">
        <v>-0.33285999999999999</v>
      </c>
    </row>
    <row r="3604" spans="1:3">
      <c r="A3604" s="18">
        <v>43143</v>
      </c>
      <c r="B3604">
        <v>-0.38285999999999998</v>
      </c>
      <c r="C3604">
        <v>-0.33056999999999997</v>
      </c>
    </row>
    <row r="3605" spans="1:3">
      <c r="A3605" s="18">
        <v>43144</v>
      </c>
      <c r="B3605">
        <v>-0.38285999999999998</v>
      </c>
      <c r="C3605">
        <v>-0.32985999999999999</v>
      </c>
    </row>
    <row r="3606" spans="1:3">
      <c r="A3606" s="18">
        <v>43145</v>
      </c>
      <c r="B3606">
        <v>-0.38</v>
      </c>
      <c r="C3606">
        <v>-0.32771</v>
      </c>
    </row>
    <row r="3607" spans="1:3">
      <c r="A3607" s="18">
        <v>43146</v>
      </c>
      <c r="B3607">
        <v>-0.38</v>
      </c>
      <c r="C3607">
        <v>-0.32700000000000001</v>
      </c>
    </row>
    <row r="3608" spans="1:3">
      <c r="A3608" s="18">
        <v>43147</v>
      </c>
      <c r="B3608">
        <v>-0.376</v>
      </c>
      <c r="C3608">
        <v>-0.32485999999999998</v>
      </c>
    </row>
    <row r="3609" spans="1:3">
      <c r="A3609" s="18">
        <v>43150</v>
      </c>
      <c r="B3609">
        <v>-0.37657000000000002</v>
      </c>
      <c r="C3609">
        <v>-0.32200000000000001</v>
      </c>
    </row>
    <row r="3610" spans="1:3">
      <c r="A3610" s="18">
        <v>43151</v>
      </c>
      <c r="B3610">
        <v>-0.378</v>
      </c>
      <c r="C3610">
        <v>-0.32129000000000002</v>
      </c>
    </row>
    <row r="3611" spans="1:3">
      <c r="A3611" s="18">
        <v>43152</v>
      </c>
      <c r="B3611">
        <v>-0.38442999999999999</v>
      </c>
      <c r="C3611">
        <v>-0.32242999999999999</v>
      </c>
    </row>
    <row r="3612" spans="1:3">
      <c r="A3612" s="18">
        <v>43153</v>
      </c>
      <c r="B3612">
        <v>-0.37542999999999999</v>
      </c>
      <c r="C3612">
        <v>-0.32385999999999998</v>
      </c>
    </row>
    <row r="3613" spans="1:3">
      <c r="A3613" s="18">
        <v>43154</v>
      </c>
      <c r="B3613">
        <v>-0.38</v>
      </c>
      <c r="C3613">
        <v>-0.32671</v>
      </c>
    </row>
    <row r="3614" spans="1:3">
      <c r="A3614" s="18">
        <v>43157</v>
      </c>
      <c r="B3614">
        <v>-0.38</v>
      </c>
      <c r="C3614">
        <v>-0.32543</v>
      </c>
    </row>
    <row r="3615" spans="1:3">
      <c r="A3615" s="18">
        <v>43158</v>
      </c>
      <c r="B3615">
        <v>-0.37929000000000002</v>
      </c>
      <c r="C3615">
        <v>-0.32400000000000001</v>
      </c>
    </row>
    <row r="3616" spans="1:3">
      <c r="A3616" s="18">
        <v>43159</v>
      </c>
      <c r="B3616">
        <v>-0.37929000000000002</v>
      </c>
      <c r="C3616">
        <v>-0.32829000000000003</v>
      </c>
    </row>
    <row r="3617" spans="1:3">
      <c r="A3617" s="18">
        <v>43160</v>
      </c>
      <c r="B3617">
        <v>-0.37929000000000002</v>
      </c>
      <c r="C3617">
        <v>-0.32900000000000001</v>
      </c>
    </row>
    <row r="3618" spans="1:3">
      <c r="A3618" s="18">
        <v>43161</v>
      </c>
      <c r="B3618">
        <v>-0.37929000000000002</v>
      </c>
      <c r="C3618">
        <v>-0.32971</v>
      </c>
    </row>
    <row r="3619" spans="1:3">
      <c r="A3619" s="18">
        <v>43164</v>
      </c>
      <c r="B3619">
        <v>-0.37929000000000002</v>
      </c>
      <c r="C3619">
        <v>-0.32971</v>
      </c>
    </row>
    <row r="3620" spans="1:3">
      <c r="A3620" s="18">
        <v>43165</v>
      </c>
      <c r="B3620">
        <v>-0.37929000000000002</v>
      </c>
      <c r="C3620">
        <v>-0.32971</v>
      </c>
    </row>
    <row r="3621" spans="1:3">
      <c r="A3621" s="18">
        <v>43166</v>
      </c>
      <c r="B3621">
        <v>-0.37929000000000002</v>
      </c>
      <c r="C3621">
        <v>-0.33113999999999999</v>
      </c>
    </row>
    <row r="3622" spans="1:3">
      <c r="A3622" s="18">
        <v>43167</v>
      </c>
      <c r="B3622">
        <v>-0.37929000000000002</v>
      </c>
      <c r="C3622">
        <v>-0.33113999999999999</v>
      </c>
    </row>
    <row r="3623" spans="1:3">
      <c r="A3623" s="18">
        <v>43168</v>
      </c>
      <c r="B3623">
        <v>-0.37929000000000002</v>
      </c>
      <c r="C3623">
        <v>-0.33028999999999997</v>
      </c>
    </row>
    <row r="3624" spans="1:3">
      <c r="A3624" s="18">
        <v>43171</v>
      </c>
      <c r="B3624">
        <v>-0.37929000000000002</v>
      </c>
      <c r="C3624">
        <v>-0.32885999999999999</v>
      </c>
    </row>
    <row r="3625" spans="1:3">
      <c r="A3625" s="18">
        <v>43172</v>
      </c>
      <c r="B3625">
        <v>-0.37929000000000002</v>
      </c>
      <c r="C3625">
        <v>-0.32885999999999999</v>
      </c>
    </row>
    <row r="3626" spans="1:3">
      <c r="A3626" s="18">
        <v>43173</v>
      </c>
      <c r="B3626">
        <v>-0.37929000000000002</v>
      </c>
      <c r="C3626">
        <v>-0.32885999999999999</v>
      </c>
    </row>
    <row r="3627" spans="1:3">
      <c r="A3627" s="18">
        <v>43174</v>
      </c>
      <c r="B3627">
        <v>-0.37929000000000002</v>
      </c>
      <c r="C3627">
        <v>-0.32956999999999997</v>
      </c>
    </row>
    <row r="3628" spans="1:3">
      <c r="A3628" s="18">
        <v>43175</v>
      </c>
      <c r="B3628">
        <v>-0.37929000000000002</v>
      </c>
      <c r="C3628">
        <v>-0.32956999999999997</v>
      </c>
    </row>
    <row r="3629" spans="1:3">
      <c r="A3629" s="18">
        <v>43178</v>
      </c>
      <c r="B3629">
        <v>-0.38929000000000002</v>
      </c>
      <c r="C3629">
        <v>-0.33100000000000002</v>
      </c>
    </row>
    <row r="3630" spans="1:3">
      <c r="A3630" s="18">
        <v>43179</v>
      </c>
      <c r="B3630">
        <v>-0.38929000000000002</v>
      </c>
      <c r="C3630">
        <v>-0.33313999999999999</v>
      </c>
    </row>
    <row r="3631" spans="1:3">
      <c r="A3631" s="18">
        <v>43180</v>
      </c>
      <c r="B3631">
        <v>-0.38929000000000002</v>
      </c>
      <c r="C3631">
        <v>-0.33185999999999999</v>
      </c>
    </row>
    <row r="3632" spans="1:3">
      <c r="A3632" s="18">
        <v>43181</v>
      </c>
      <c r="B3632">
        <v>-0.38643</v>
      </c>
      <c r="C3632">
        <v>-0.33043</v>
      </c>
    </row>
    <row r="3633" spans="1:3">
      <c r="A3633" s="18">
        <v>43182</v>
      </c>
      <c r="B3633">
        <v>-0.38142999999999999</v>
      </c>
      <c r="C3633">
        <v>-0.33113999999999999</v>
      </c>
    </row>
    <row r="3634" spans="1:3">
      <c r="A3634" s="18">
        <v>43185</v>
      </c>
      <c r="B3634">
        <v>-0.37785999999999997</v>
      </c>
      <c r="C3634">
        <v>-0.33113999999999999</v>
      </c>
    </row>
    <row r="3635" spans="1:3">
      <c r="A3635" s="18">
        <v>43186</v>
      </c>
      <c r="B3635">
        <v>-0.37642999999999999</v>
      </c>
      <c r="C3635">
        <v>-0.33113999999999999</v>
      </c>
    </row>
    <row r="3636" spans="1:3">
      <c r="A3636" s="18">
        <v>43187</v>
      </c>
      <c r="B3636">
        <v>-0.37429000000000001</v>
      </c>
      <c r="C3636">
        <v>-0.32756999999999997</v>
      </c>
    </row>
    <row r="3637" spans="1:3">
      <c r="A3637" s="18">
        <v>43188</v>
      </c>
      <c r="B3637">
        <v>-0.37070999999999998</v>
      </c>
      <c r="C3637">
        <v>-0.32543</v>
      </c>
    </row>
    <row r="3638" spans="1:3">
      <c r="A3638" s="18">
        <v>43193</v>
      </c>
      <c r="B3638">
        <v>-0.36429</v>
      </c>
      <c r="C3638">
        <v>-0.32329000000000002</v>
      </c>
    </row>
    <row r="3639" spans="1:3">
      <c r="A3639" s="18">
        <v>43194</v>
      </c>
      <c r="B3639">
        <v>-0.36429</v>
      </c>
      <c r="C3639">
        <v>-0.32371</v>
      </c>
    </row>
    <row r="3640" spans="1:3">
      <c r="A3640" s="18">
        <v>43195</v>
      </c>
      <c r="B3640">
        <v>-0.36429</v>
      </c>
      <c r="C3640">
        <v>-0.32371</v>
      </c>
    </row>
    <row r="3641" spans="1:3">
      <c r="A3641" s="18">
        <v>43196</v>
      </c>
      <c r="B3641">
        <v>-0.36570999999999998</v>
      </c>
      <c r="C3641">
        <v>-0.32371</v>
      </c>
    </row>
    <row r="3642" spans="1:3">
      <c r="A3642" s="18">
        <v>43199</v>
      </c>
      <c r="B3642">
        <v>-0.36570999999999998</v>
      </c>
      <c r="C3642">
        <v>-0.32513999999999998</v>
      </c>
    </row>
    <row r="3643" spans="1:3">
      <c r="A3643" s="18">
        <v>43200</v>
      </c>
      <c r="B3643">
        <v>-0.36570999999999998</v>
      </c>
      <c r="C3643">
        <v>-0.32443</v>
      </c>
    </row>
    <row r="3644" spans="1:3">
      <c r="A3644" s="18">
        <v>43201</v>
      </c>
      <c r="B3644">
        <v>-0.36570999999999998</v>
      </c>
      <c r="C3644">
        <v>-0.32371</v>
      </c>
    </row>
    <row r="3645" spans="1:3">
      <c r="A3645" s="18">
        <v>43202</v>
      </c>
      <c r="B3645">
        <v>-0.36570999999999998</v>
      </c>
      <c r="C3645">
        <v>-0.32371</v>
      </c>
    </row>
    <row r="3646" spans="1:3">
      <c r="A3646" s="18">
        <v>43203</v>
      </c>
      <c r="B3646">
        <v>-0.36499999999999999</v>
      </c>
      <c r="C3646">
        <v>-0.32371</v>
      </c>
    </row>
    <row r="3647" spans="1:3">
      <c r="A3647" s="18">
        <v>43206</v>
      </c>
      <c r="B3647">
        <v>-0.36499999999999999</v>
      </c>
      <c r="C3647">
        <v>-0.32371</v>
      </c>
    </row>
    <row r="3648" spans="1:3">
      <c r="A3648" s="18">
        <v>43207</v>
      </c>
      <c r="B3648">
        <v>-0.36499999999999999</v>
      </c>
      <c r="C3648">
        <v>-0.32371</v>
      </c>
    </row>
    <row r="3649" spans="1:3">
      <c r="A3649" s="18">
        <v>43208</v>
      </c>
      <c r="B3649">
        <v>-0.36499999999999999</v>
      </c>
      <c r="C3649">
        <v>-0.32371</v>
      </c>
    </row>
    <row r="3650" spans="1:3">
      <c r="A3650" s="18">
        <v>43209</v>
      </c>
      <c r="B3650">
        <v>-0.36499999999999999</v>
      </c>
      <c r="C3650">
        <v>-0.32371</v>
      </c>
    </row>
    <row r="3651" spans="1:3">
      <c r="A3651" s="18">
        <v>43210</v>
      </c>
      <c r="B3651">
        <v>-0.36499999999999999</v>
      </c>
      <c r="C3651">
        <v>-0.32157000000000002</v>
      </c>
    </row>
    <row r="3652" spans="1:3">
      <c r="A3652" s="18">
        <v>43213</v>
      </c>
      <c r="B3652">
        <v>-0.36499999999999999</v>
      </c>
      <c r="C3652">
        <v>-0.32113999999999998</v>
      </c>
    </row>
    <row r="3653" spans="1:3">
      <c r="A3653" s="18">
        <v>43214</v>
      </c>
      <c r="B3653">
        <v>-0.36499999999999999</v>
      </c>
      <c r="C3653">
        <v>-0.32113999999999998</v>
      </c>
    </row>
    <row r="3654" spans="1:3">
      <c r="A3654" s="18">
        <v>43215</v>
      </c>
      <c r="B3654">
        <v>-0.36357</v>
      </c>
      <c r="C3654">
        <v>-0.32113999999999998</v>
      </c>
    </row>
    <row r="3655" spans="1:3">
      <c r="A3655" s="18">
        <v>43216</v>
      </c>
      <c r="B3655">
        <v>-0.36357</v>
      </c>
      <c r="C3655">
        <v>-0.31900000000000001</v>
      </c>
    </row>
    <row r="3656" spans="1:3">
      <c r="A3656" s="18">
        <v>43217</v>
      </c>
      <c r="B3656">
        <v>-0.35571000000000003</v>
      </c>
      <c r="C3656">
        <v>-0.31685999999999998</v>
      </c>
    </row>
    <row r="3657" spans="1:3">
      <c r="A3657" s="18">
        <v>43220</v>
      </c>
      <c r="B3657">
        <v>-0.35571000000000003</v>
      </c>
      <c r="C3657">
        <v>-0.31685999999999998</v>
      </c>
    </row>
    <row r="3658" spans="1:3">
      <c r="A3658" s="18">
        <v>43221</v>
      </c>
      <c r="B3658">
        <v>-0.35571000000000003</v>
      </c>
      <c r="C3658">
        <v>-0.31685999999999998</v>
      </c>
    </row>
    <row r="3659" spans="1:3">
      <c r="A3659" s="18">
        <v>43222</v>
      </c>
      <c r="B3659">
        <v>-0.35571000000000003</v>
      </c>
      <c r="C3659">
        <v>-0.31642999999999999</v>
      </c>
    </row>
    <row r="3660" spans="1:3">
      <c r="A3660" s="18">
        <v>43223</v>
      </c>
      <c r="B3660">
        <v>-0.35428999999999999</v>
      </c>
      <c r="C3660">
        <v>-0.31357000000000002</v>
      </c>
    </row>
    <row r="3661" spans="1:3">
      <c r="A3661" s="18">
        <v>43224</v>
      </c>
      <c r="B3661">
        <v>-0.35328999999999999</v>
      </c>
      <c r="C3661">
        <v>-0.31357000000000002</v>
      </c>
    </row>
    <row r="3662" spans="1:3">
      <c r="A3662" s="18">
        <v>43228</v>
      </c>
      <c r="B3662">
        <v>-0.35328999999999999</v>
      </c>
      <c r="C3662">
        <v>-0.31357000000000002</v>
      </c>
    </row>
    <row r="3663" spans="1:3">
      <c r="A3663" s="18">
        <v>43229</v>
      </c>
      <c r="B3663">
        <v>-0.35256999999999999</v>
      </c>
      <c r="C3663">
        <v>-0.31713999999999998</v>
      </c>
    </row>
    <row r="3664" spans="1:3">
      <c r="A3664" s="18">
        <v>43230</v>
      </c>
      <c r="B3664">
        <v>-0.35086000000000001</v>
      </c>
      <c r="C3664">
        <v>-0.315</v>
      </c>
    </row>
    <row r="3665" spans="1:3">
      <c r="A3665" s="18">
        <v>43231</v>
      </c>
      <c r="B3665">
        <v>-0.35086000000000001</v>
      </c>
      <c r="C3665">
        <v>-0.315</v>
      </c>
    </row>
    <row r="3666" spans="1:3">
      <c r="A3666" s="18">
        <v>43234</v>
      </c>
      <c r="B3666">
        <v>-0.35056999999999999</v>
      </c>
      <c r="C3666">
        <v>-0.31429000000000001</v>
      </c>
    </row>
    <row r="3667" spans="1:3">
      <c r="A3667" s="18">
        <v>43235</v>
      </c>
      <c r="B3667">
        <v>-0.35056999999999999</v>
      </c>
      <c r="C3667">
        <v>-0.31429000000000001</v>
      </c>
    </row>
    <row r="3668" spans="1:3">
      <c r="A3668" s="18">
        <v>43236</v>
      </c>
      <c r="B3668">
        <v>-0.35199999999999998</v>
      </c>
      <c r="C3668">
        <v>-0.31286000000000003</v>
      </c>
    </row>
    <row r="3669" spans="1:3">
      <c r="A3669" s="18">
        <v>43237</v>
      </c>
      <c r="B3669">
        <v>-0.35343000000000002</v>
      </c>
      <c r="C3669">
        <v>-0.31213999999999997</v>
      </c>
    </row>
    <row r="3670" spans="1:3">
      <c r="A3670" s="18">
        <v>43238</v>
      </c>
      <c r="B3670">
        <v>-0.35343000000000002</v>
      </c>
      <c r="C3670">
        <v>-0.31070999999999999</v>
      </c>
    </row>
    <row r="3671" spans="1:3">
      <c r="A3671" s="18">
        <v>43241</v>
      </c>
      <c r="B3671">
        <v>-0.35343000000000002</v>
      </c>
      <c r="C3671">
        <v>-0.31142999999999998</v>
      </c>
    </row>
    <row r="3672" spans="1:3">
      <c r="A3672" s="18">
        <v>43242</v>
      </c>
      <c r="B3672">
        <v>-0.35199999999999998</v>
      </c>
      <c r="C3672">
        <v>-0.31</v>
      </c>
    </row>
    <row r="3673" spans="1:3">
      <c r="A3673" s="18">
        <v>43243</v>
      </c>
      <c r="B3673">
        <v>-0.35199999999999998</v>
      </c>
      <c r="C3673">
        <v>-0.31</v>
      </c>
    </row>
    <row r="3674" spans="1:3">
      <c r="A3674" s="18">
        <v>43244</v>
      </c>
      <c r="B3674">
        <v>-0.35199999999999998</v>
      </c>
      <c r="C3674">
        <v>-0.30929000000000001</v>
      </c>
    </row>
    <row r="3675" spans="1:3">
      <c r="A3675" s="18">
        <v>43245</v>
      </c>
      <c r="B3675">
        <v>-0.35199999999999998</v>
      </c>
      <c r="C3675">
        <v>-0.31</v>
      </c>
    </row>
    <row r="3676" spans="1:3">
      <c r="A3676" s="18">
        <v>43249</v>
      </c>
      <c r="B3676">
        <v>-0.35128999999999999</v>
      </c>
      <c r="C3676">
        <v>-0.30714000000000002</v>
      </c>
    </row>
    <row r="3677" spans="1:3">
      <c r="A3677" s="18">
        <v>43250</v>
      </c>
      <c r="B3677">
        <v>-0.35128999999999999</v>
      </c>
      <c r="C3677">
        <v>-0.30714000000000002</v>
      </c>
    </row>
    <row r="3678" spans="1:3">
      <c r="A3678" s="18">
        <v>43251</v>
      </c>
      <c r="B3678">
        <v>-0.35056999999999999</v>
      </c>
      <c r="C3678">
        <v>-0.30786000000000002</v>
      </c>
    </row>
    <row r="3679" spans="1:3">
      <c r="A3679" s="18">
        <v>43252</v>
      </c>
      <c r="B3679">
        <v>-0.35056999999999999</v>
      </c>
      <c r="C3679">
        <v>-0.30857000000000001</v>
      </c>
    </row>
    <row r="3680" spans="1:3">
      <c r="A3680" s="18">
        <v>43255</v>
      </c>
      <c r="B3680">
        <v>-0.35056999999999999</v>
      </c>
      <c r="C3680">
        <v>-0.30857000000000001</v>
      </c>
    </row>
    <row r="3681" spans="1:3">
      <c r="A3681" s="18">
        <v>43256</v>
      </c>
      <c r="B3681">
        <v>-0.35056999999999999</v>
      </c>
      <c r="C3681">
        <v>-0.30857000000000001</v>
      </c>
    </row>
    <row r="3682" spans="1:3">
      <c r="A3682" s="18">
        <v>43257</v>
      </c>
      <c r="B3682">
        <v>-0.35028999999999999</v>
      </c>
      <c r="C3682">
        <v>-0.30570999999999998</v>
      </c>
    </row>
    <row r="3683" spans="1:3">
      <c r="A3683" s="18">
        <v>43258</v>
      </c>
      <c r="B3683">
        <v>-0.35171000000000002</v>
      </c>
      <c r="C3683">
        <v>-0.30670999999999998</v>
      </c>
    </row>
    <row r="3684" spans="1:3">
      <c r="A3684" s="18">
        <v>43259</v>
      </c>
      <c r="B3684">
        <v>-0.35171000000000002</v>
      </c>
      <c r="C3684">
        <v>-0.30457000000000001</v>
      </c>
    </row>
    <row r="3685" spans="1:3">
      <c r="A3685" s="18">
        <v>43262</v>
      </c>
      <c r="B3685">
        <v>-0.35171000000000002</v>
      </c>
      <c r="C3685">
        <v>-0.30529000000000001</v>
      </c>
    </row>
    <row r="3686" spans="1:3">
      <c r="A3686" s="18">
        <v>43263</v>
      </c>
      <c r="B3686">
        <v>-0.35028999999999999</v>
      </c>
      <c r="C3686">
        <v>-0.30529000000000001</v>
      </c>
    </row>
    <row r="3687" spans="1:3">
      <c r="A3687" s="18">
        <v>43264</v>
      </c>
      <c r="B3687">
        <v>-0.35028999999999999</v>
      </c>
      <c r="C3687">
        <v>-0.30529000000000001</v>
      </c>
    </row>
    <row r="3688" spans="1:3">
      <c r="A3688" s="18">
        <v>43265</v>
      </c>
      <c r="B3688">
        <v>-0.34886</v>
      </c>
      <c r="C3688">
        <v>-0.30386000000000002</v>
      </c>
    </row>
    <row r="3689" spans="1:3">
      <c r="A3689" s="18">
        <v>43266</v>
      </c>
      <c r="B3689">
        <v>-0.35428999999999999</v>
      </c>
      <c r="C3689">
        <v>-0.30470999999999998</v>
      </c>
    </row>
    <row r="3690" spans="1:3">
      <c r="A3690" s="18">
        <v>43269</v>
      </c>
      <c r="B3690">
        <v>-0.35571000000000003</v>
      </c>
      <c r="C3690">
        <v>-0.30470999999999998</v>
      </c>
    </row>
    <row r="3691" spans="1:3">
      <c r="A3691" s="18">
        <v>43270</v>
      </c>
      <c r="B3691">
        <v>-0.36286000000000002</v>
      </c>
      <c r="C3691">
        <v>-0.30614000000000002</v>
      </c>
    </row>
    <row r="3692" spans="1:3">
      <c r="A3692" s="18">
        <v>43271</v>
      </c>
      <c r="B3692">
        <v>-0.36599999999999999</v>
      </c>
      <c r="C3692">
        <v>-0.31114000000000003</v>
      </c>
    </row>
    <row r="3693" spans="1:3">
      <c r="A3693" s="18">
        <v>43272</v>
      </c>
      <c r="B3693">
        <v>-0.36599999999999999</v>
      </c>
      <c r="C3693">
        <v>-0.31186000000000003</v>
      </c>
    </row>
    <row r="3694" spans="1:3">
      <c r="A3694" s="18">
        <v>43273</v>
      </c>
      <c r="B3694">
        <v>-0.36786000000000002</v>
      </c>
      <c r="C3694">
        <v>-0.31785999999999998</v>
      </c>
    </row>
    <row r="3695" spans="1:3">
      <c r="A3695" s="18">
        <v>43276</v>
      </c>
      <c r="B3695">
        <v>-0.36829000000000001</v>
      </c>
      <c r="C3695">
        <v>-0.31870999999999999</v>
      </c>
    </row>
    <row r="3696" spans="1:3">
      <c r="A3696" s="18">
        <v>43277</v>
      </c>
      <c r="B3696">
        <v>-0.36714000000000002</v>
      </c>
      <c r="C3696">
        <v>-0.31857000000000002</v>
      </c>
    </row>
    <row r="3697" spans="1:3">
      <c r="A3697" s="18">
        <v>43278</v>
      </c>
      <c r="B3697">
        <v>-0.36499999999999999</v>
      </c>
      <c r="C3697">
        <v>-0.32</v>
      </c>
    </row>
    <row r="3698" spans="1:3">
      <c r="A3698" s="18">
        <v>43279</v>
      </c>
      <c r="B3698">
        <v>-0.36357</v>
      </c>
      <c r="C3698">
        <v>-0.31885999999999998</v>
      </c>
    </row>
    <row r="3699" spans="1:3">
      <c r="A3699" s="18">
        <v>43280</v>
      </c>
      <c r="B3699">
        <v>-0.35714000000000001</v>
      </c>
      <c r="C3699">
        <v>-0.31885999999999998</v>
      </c>
    </row>
    <row r="3700" spans="1:3">
      <c r="A3700" s="18">
        <v>43283</v>
      </c>
      <c r="B3700">
        <v>-0.35686000000000001</v>
      </c>
      <c r="C3700">
        <v>-0.32029000000000002</v>
      </c>
    </row>
    <row r="3701" spans="1:3">
      <c r="A3701" s="18">
        <v>43284</v>
      </c>
      <c r="B3701">
        <v>-0.35686000000000001</v>
      </c>
      <c r="C3701">
        <v>-0.31313999999999997</v>
      </c>
    </row>
    <row r="3702" spans="1:3">
      <c r="A3702" s="18">
        <v>43285</v>
      </c>
      <c r="B3702">
        <v>-0.35843000000000003</v>
      </c>
      <c r="C3702">
        <v>-0.31413999999999997</v>
      </c>
    </row>
    <row r="3703" spans="1:3">
      <c r="A3703" s="18">
        <v>43286</v>
      </c>
      <c r="B3703">
        <v>-0.35686000000000001</v>
      </c>
      <c r="C3703">
        <v>-0.31313999999999997</v>
      </c>
    </row>
    <row r="3704" spans="1:3">
      <c r="A3704" s="18">
        <v>43287</v>
      </c>
      <c r="B3704">
        <v>-0.35686000000000001</v>
      </c>
      <c r="C3704">
        <v>-0.31357000000000002</v>
      </c>
    </row>
    <row r="3705" spans="1:3">
      <c r="A3705" s="18">
        <v>43290</v>
      </c>
      <c r="B3705">
        <v>-0.35699999999999998</v>
      </c>
      <c r="C3705">
        <v>-0.31470999999999999</v>
      </c>
    </row>
    <row r="3706" spans="1:3">
      <c r="A3706" s="18">
        <v>43291</v>
      </c>
      <c r="B3706">
        <v>-0.35543000000000002</v>
      </c>
      <c r="C3706">
        <v>-0.31270999999999999</v>
      </c>
    </row>
    <row r="3707" spans="1:3">
      <c r="A3707" s="18">
        <v>43292</v>
      </c>
      <c r="B3707">
        <v>-0.35643000000000002</v>
      </c>
      <c r="C3707">
        <v>-0.31385999999999997</v>
      </c>
    </row>
    <row r="3708" spans="1:3">
      <c r="A3708" s="18">
        <v>43293</v>
      </c>
      <c r="B3708">
        <v>-0.35770999999999997</v>
      </c>
      <c r="C3708">
        <v>-0.31329000000000001</v>
      </c>
    </row>
    <row r="3709" spans="1:3">
      <c r="A3709" s="18">
        <v>43294</v>
      </c>
      <c r="B3709">
        <v>-0.35786000000000001</v>
      </c>
      <c r="C3709">
        <v>-0.31286000000000003</v>
      </c>
    </row>
    <row r="3710" spans="1:3">
      <c r="A3710" s="18">
        <v>43297</v>
      </c>
      <c r="B3710">
        <v>-0.35786000000000001</v>
      </c>
      <c r="C3710">
        <v>-0.31785999999999998</v>
      </c>
    </row>
    <row r="3711" spans="1:3">
      <c r="A3711" s="18">
        <v>43298</v>
      </c>
      <c r="B3711">
        <v>-0.35799999999999998</v>
      </c>
      <c r="C3711">
        <v>-0.318</v>
      </c>
    </row>
    <row r="3712" spans="1:3">
      <c r="A3712" s="18">
        <v>43299</v>
      </c>
      <c r="B3712">
        <v>-0.35770999999999997</v>
      </c>
      <c r="C3712">
        <v>-0.31857000000000002</v>
      </c>
    </row>
    <row r="3713" spans="1:3">
      <c r="A3713" s="18">
        <v>43300</v>
      </c>
      <c r="B3713">
        <v>-0.35770999999999997</v>
      </c>
      <c r="C3713">
        <v>-0.31870999999999999</v>
      </c>
    </row>
    <row r="3714" spans="1:3">
      <c r="A3714" s="18">
        <v>43301</v>
      </c>
      <c r="B3714">
        <v>-0.35557</v>
      </c>
      <c r="C3714">
        <v>-0.31870999999999999</v>
      </c>
    </row>
    <row r="3715" spans="1:3">
      <c r="A3715" s="18">
        <v>43304</v>
      </c>
      <c r="B3715">
        <v>-0.35614000000000001</v>
      </c>
      <c r="C3715">
        <v>-0.32113999999999998</v>
      </c>
    </row>
    <row r="3716" spans="1:3">
      <c r="A3716" s="18">
        <v>43305</v>
      </c>
      <c r="B3716">
        <v>-0.35643000000000002</v>
      </c>
      <c r="C3716">
        <v>-0.32013999999999998</v>
      </c>
    </row>
    <row r="3717" spans="1:3">
      <c r="A3717" s="18">
        <v>43306</v>
      </c>
      <c r="B3717">
        <v>-0.35643000000000002</v>
      </c>
      <c r="C3717">
        <v>-0.32013999999999998</v>
      </c>
    </row>
    <row r="3718" spans="1:3">
      <c r="A3718" s="18">
        <v>43307</v>
      </c>
      <c r="B3718">
        <v>-0.35557</v>
      </c>
      <c r="C3718">
        <v>-0.32129000000000002</v>
      </c>
    </row>
    <row r="3719" spans="1:3">
      <c r="A3719" s="18">
        <v>43308</v>
      </c>
      <c r="B3719">
        <v>-0.35557</v>
      </c>
      <c r="C3719">
        <v>-0.32057000000000002</v>
      </c>
    </row>
    <row r="3720" spans="1:3">
      <c r="A3720" s="18">
        <v>43311</v>
      </c>
      <c r="B3720">
        <v>-0.35870999999999997</v>
      </c>
      <c r="C3720">
        <v>-0.31957000000000002</v>
      </c>
    </row>
    <row r="3721" spans="1:3">
      <c r="A3721" s="18">
        <v>43312</v>
      </c>
      <c r="B3721">
        <v>-0.35899999999999999</v>
      </c>
      <c r="C3721">
        <v>-0.31729000000000002</v>
      </c>
    </row>
    <row r="3722" spans="1:3">
      <c r="A3722" s="18">
        <v>43313</v>
      </c>
      <c r="B3722">
        <v>-0.35899999999999999</v>
      </c>
      <c r="C3722">
        <v>-0.31629000000000002</v>
      </c>
    </row>
    <row r="3723" spans="1:3">
      <c r="A3723" s="18">
        <v>43314</v>
      </c>
      <c r="B3723">
        <v>-0.35899999999999999</v>
      </c>
      <c r="C3723">
        <v>-0.31729000000000002</v>
      </c>
    </row>
    <row r="3724" spans="1:3">
      <c r="A3724" s="18">
        <v>43315</v>
      </c>
      <c r="B3724">
        <v>-0.36057</v>
      </c>
      <c r="C3724">
        <v>-0.31557000000000002</v>
      </c>
    </row>
    <row r="3725" spans="1:3">
      <c r="A3725" s="18">
        <v>43318</v>
      </c>
      <c r="B3725">
        <v>-0.36057</v>
      </c>
      <c r="C3725">
        <v>-0.31370999999999999</v>
      </c>
    </row>
    <row r="3726" spans="1:3">
      <c r="A3726" s="18">
        <v>43319</v>
      </c>
      <c r="B3726">
        <v>-0.36029</v>
      </c>
      <c r="C3726">
        <v>-0.31385999999999997</v>
      </c>
    </row>
    <row r="3727" spans="1:3">
      <c r="A3727" s="18">
        <v>43320</v>
      </c>
      <c r="B3727">
        <v>-0.36029</v>
      </c>
      <c r="C3727">
        <v>-0.31286000000000003</v>
      </c>
    </row>
    <row r="3728" spans="1:3">
      <c r="A3728" s="18">
        <v>43321</v>
      </c>
      <c r="B3728">
        <v>-0.36042999999999997</v>
      </c>
      <c r="C3728">
        <v>-0.31186000000000003</v>
      </c>
    </row>
    <row r="3729" spans="1:3">
      <c r="A3729" s="18">
        <v>43322</v>
      </c>
      <c r="B3729">
        <v>-0.36114000000000002</v>
      </c>
      <c r="C3729">
        <v>-0.31070999999999999</v>
      </c>
    </row>
    <row r="3730" spans="1:3">
      <c r="A3730" s="18">
        <v>43325</v>
      </c>
      <c r="B3730">
        <v>-0.36099999999999999</v>
      </c>
      <c r="C3730">
        <v>-0.30829000000000001</v>
      </c>
    </row>
    <row r="3731" spans="1:3">
      <c r="A3731" s="18">
        <v>43326</v>
      </c>
      <c r="B3731">
        <v>-0.36114000000000002</v>
      </c>
      <c r="C3731">
        <v>-0.30886000000000002</v>
      </c>
    </row>
    <row r="3732" spans="1:3">
      <c r="A3732" s="18">
        <v>43327</v>
      </c>
      <c r="B3732">
        <v>-0.36129</v>
      </c>
      <c r="C3732">
        <v>-0.30942999999999998</v>
      </c>
    </row>
    <row r="3733" spans="1:3">
      <c r="A3733" s="18">
        <v>43328</v>
      </c>
      <c r="B3733">
        <v>-0.36129</v>
      </c>
      <c r="C3733">
        <v>-0.30829000000000001</v>
      </c>
    </row>
    <row r="3734" spans="1:3">
      <c r="A3734" s="18">
        <v>43329</v>
      </c>
      <c r="B3734">
        <v>-0.36270999999999998</v>
      </c>
      <c r="C3734">
        <v>-0.30842999999999998</v>
      </c>
    </row>
    <row r="3735" spans="1:3">
      <c r="A3735" s="18">
        <v>43332</v>
      </c>
      <c r="B3735">
        <v>-0.36270999999999998</v>
      </c>
      <c r="C3735">
        <v>-0.30914000000000003</v>
      </c>
    </row>
    <row r="3736" spans="1:3">
      <c r="A3736" s="18">
        <v>43333</v>
      </c>
      <c r="B3736">
        <v>-0.36057</v>
      </c>
      <c r="C3736">
        <v>-0.30629000000000001</v>
      </c>
    </row>
    <row r="3737" spans="1:3">
      <c r="A3737" s="18">
        <v>43334</v>
      </c>
      <c r="B3737">
        <v>-0.36042999999999997</v>
      </c>
      <c r="C3737">
        <v>-0.30414000000000002</v>
      </c>
    </row>
    <row r="3738" spans="1:3">
      <c r="A3738" s="18">
        <v>43335</v>
      </c>
      <c r="B3738">
        <v>-0.36214000000000002</v>
      </c>
      <c r="C3738">
        <v>-0.30429</v>
      </c>
    </row>
    <row r="3739" spans="1:3">
      <c r="A3739" s="18">
        <v>43336</v>
      </c>
      <c r="B3739">
        <v>-0.36057</v>
      </c>
      <c r="C3739">
        <v>-0.30499999999999999</v>
      </c>
    </row>
    <row r="3740" spans="1:3">
      <c r="A3740" s="18">
        <v>43340</v>
      </c>
      <c r="B3740">
        <v>-0.36086000000000001</v>
      </c>
      <c r="C3740">
        <v>-0.31</v>
      </c>
    </row>
    <row r="3741" spans="1:3">
      <c r="A3741" s="18">
        <v>43341</v>
      </c>
      <c r="B3741">
        <v>-0.36242999999999997</v>
      </c>
      <c r="C3741">
        <v>-0.31729000000000002</v>
      </c>
    </row>
    <row r="3742" spans="1:3">
      <c r="A3742" s="18">
        <v>43342</v>
      </c>
      <c r="B3742">
        <v>-0.35843000000000003</v>
      </c>
      <c r="C3742">
        <v>-0.32013999999999998</v>
      </c>
    </row>
    <row r="3743" spans="1:3">
      <c r="A3743" s="18">
        <v>43343</v>
      </c>
      <c r="B3743">
        <v>-0.35286000000000001</v>
      </c>
      <c r="C3743">
        <v>-0.31613999999999998</v>
      </c>
    </row>
    <row r="3744" spans="1:3">
      <c r="A3744" s="18">
        <v>43346</v>
      </c>
      <c r="B3744">
        <v>-0.35271000000000002</v>
      </c>
      <c r="C3744">
        <v>-0.31742999999999999</v>
      </c>
    </row>
    <row r="3745" spans="1:3">
      <c r="A3745" s="18">
        <v>43347</v>
      </c>
      <c r="B3745">
        <v>-0.35314000000000001</v>
      </c>
      <c r="C3745">
        <v>-0.31713999999999998</v>
      </c>
    </row>
    <row r="3746" spans="1:3">
      <c r="A3746" s="18">
        <v>43348</v>
      </c>
      <c r="B3746">
        <v>-0.35486000000000001</v>
      </c>
      <c r="C3746">
        <v>-0.31729000000000002</v>
      </c>
    </row>
    <row r="3747" spans="1:3">
      <c r="A3747" s="18">
        <v>43349</v>
      </c>
      <c r="B3747">
        <v>-0.35486000000000001</v>
      </c>
      <c r="C3747">
        <v>-0.31770999999999999</v>
      </c>
    </row>
    <row r="3748" spans="1:3">
      <c r="A3748" s="18">
        <v>43350</v>
      </c>
      <c r="B3748">
        <v>-0.35643000000000002</v>
      </c>
      <c r="C3748">
        <v>-0.31613999999999998</v>
      </c>
    </row>
    <row r="3749" spans="1:3">
      <c r="A3749" s="18">
        <v>43353</v>
      </c>
      <c r="B3749">
        <v>-0.35614000000000001</v>
      </c>
      <c r="C3749">
        <v>-0.31529000000000001</v>
      </c>
    </row>
    <row r="3750" spans="1:3">
      <c r="A3750" s="18">
        <v>43354</v>
      </c>
      <c r="B3750">
        <v>-0.35643000000000002</v>
      </c>
      <c r="C3750">
        <v>-0.31770999999999999</v>
      </c>
    </row>
    <row r="3751" spans="1:3">
      <c r="A3751" s="18">
        <v>43355</v>
      </c>
      <c r="B3751">
        <v>-0.35643000000000002</v>
      </c>
      <c r="C3751">
        <v>-0.31900000000000001</v>
      </c>
    </row>
    <row r="3752" spans="1:3">
      <c r="A3752" s="18">
        <v>43356</v>
      </c>
      <c r="B3752">
        <v>-0.35686000000000001</v>
      </c>
      <c r="C3752">
        <v>-0.31629000000000002</v>
      </c>
    </row>
    <row r="3753" spans="1:3">
      <c r="A3753" s="18">
        <v>43357</v>
      </c>
      <c r="B3753">
        <v>-0.35643000000000002</v>
      </c>
      <c r="C3753">
        <v>-0.318</v>
      </c>
    </row>
    <row r="3754" spans="1:3">
      <c r="A3754" s="18">
        <v>43360</v>
      </c>
      <c r="B3754">
        <v>-0.35471000000000003</v>
      </c>
      <c r="C3754">
        <v>-0.31357000000000002</v>
      </c>
    </row>
    <row r="3755" spans="1:3">
      <c r="A3755" s="18">
        <v>43361</v>
      </c>
      <c r="B3755">
        <v>-0.35214000000000001</v>
      </c>
      <c r="C3755">
        <v>-0.31257000000000001</v>
      </c>
    </row>
    <row r="3756" spans="1:3">
      <c r="A3756" s="18">
        <v>43362</v>
      </c>
      <c r="B3756">
        <v>-0.35243000000000002</v>
      </c>
      <c r="C3756">
        <v>-0.31529000000000001</v>
      </c>
    </row>
    <row r="3757" spans="1:3">
      <c r="A3757" s="18">
        <v>43363</v>
      </c>
      <c r="B3757">
        <v>-0.35186000000000001</v>
      </c>
      <c r="C3757">
        <v>-0.31585999999999997</v>
      </c>
    </row>
    <row r="3758" spans="1:3">
      <c r="A3758" s="18">
        <v>43364</v>
      </c>
      <c r="B3758">
        <v>-0.35256999999999999</v>
      </c>
      <c r="C3758">
        <v>-0.31629000000000002</v>
      </c>
    </row>
    <row r="3759" spans="1:3">
      <c r="A3759" s="18">
        <v>43367</v>
      </c>
      <c r="B3759">
        <v>-0.35186000000000001</v>
      </c>
      <c r="C3759">
        <v>-0.31470999999999999</v>
      </c>
    </row>
    <row r="3760" spans="1:3">
      <c r="A3760" s="18">
        <v>43368</v>
      </c>
      <c r="B3760">
        <v>-0.35199999999999998</v>
      </c>
      <c r="C3760">
        <v>-0.314</v>
      </c>
    </row>
    <row r="3761" spans="1:3">
      <c r="A3761" s="18">
        <v>43369</v>
      </c>
      <c r="B3761">
        <v>-0.35614000000000001</v>
      </c>
      <c r="C3761">
        <v>-0.31329000000000001</v>
      </c>
    </row>
    <row r="3762" spans="1:3">
      <c r="A3762" s="18">
        <v>43370</v>
      </c>
      <c r="B3762">
        <v>-0.35899999999999999</v>
      </c>
      <c r="C3762">
        <v>-0.31529000000000001</v>
      </c>
    </row>
    <row r="3763" spans="1:3">
      <c r="A3763" s="18">
        <v>43371</v>
      </c>
      <c r="B3763">
        <v>-0.35299999999999998</v>
      </c>
      <c r="C3763">
        <v>-0.314</v>
      </c>
    </row>
    <row r="3764" spans="1:3">
      <c r="A3764" s="18">
        <v>43374</v>
      </c>
      <c r="B3764">
        <v>-0.35543000000000002</v>
      </c>
      <c r="C3764">
        <v>-0.31242999999999999</v>
      </c>
    </row>
    <row r="3765" spans="1:3">
      <c r="A3765" s="18">
        <v>43375</v>
      </c>
      <c r="B3765">
        <v>-0.35743000000000003</v>
      </c>
      <c r="C3765">
        <v>-0.30970999999999999</v>
      </c>
    </row>
    <row r="3766" spans="1:3">
      <c r="A3766" s="18">
        <v>43376</v>
      </c>
      <c r="B3766">
        <v>-0.35186000000000001</v>
      </c>
      <c r="C3766">
        <v>-0.313</v>
      </c>
    </row>
    <row r="3767" spans="1:3">
      <c r="A3767" s="18">
        <v>43377</v>
      </c>
      <c r="B3767">
        <v>-0.35214000000000001</v>
      </c>
      <c r="C3767">
        <v>-0.31242999999999999</v>
      </c>
    </row>
    <row r="3768" spans="1:3">
      <c r="A3768" s="18">
        <v>43378</v>
      </c>
      <c r="B3768">
        <v>-0.35829</v>
      </c>
      <c r="C3768">
        <v>-0.31342999999999999</v>
      </c>
    </row>
    <row r="3769" spans="1:3">
      <c r="A3769" s="18">
        <v>43381</v>
      </c>
      <c r="B3769">
        <v>-0.35028999999999999</v>
      </c>
      <c r="C3769">
        <v>-0.313</v>
      </c>
    </row>
    <row r="3770" spans="1:3">
      <c r="A3770" s="18">
        <v>43382</v>
      </c>
      <c r="B3770">
        <v>-0.35228999999999999</v>
      </c>
      <c r="C3770">
        <v>-0.31186000000000003</v>
      </c>
    </row>
    <row r="3771" spans="1:3">
      <c r="A3771" s="18">
        <v>43383</v>
      </c>
      <c r="B3771">
        <v>-0.36029</v>
      </c>
      <c r="C3771">
        <v>-0.312</v>
      </c>
    </row>
    <row r="3772" spans="1:3">
      <c r="A3772" s="18">
        <v>43384</v>
      </c>
      <c r="B3772">
        <v>-0.34871000000000002</v>
      </c>
      <c r="C3772">
        <v>-0.31813999999999998</v>
      </c>
    </row>
    <row r="3773" spans="1:3">
      <c r="A3773" s="18">
        <v>43385</v>
      </c>
      <c r="B3773">
        <v>-0.34756999999999999</v>
      </c>
      <c r="C3773">
        <v>-0.32200000000000001</v>
      </c>
    </row>
    <row r="3774" spans="1:3">
      <c r="A3774" s="18">
        <v>43388</v>
      </c>
      <c r="B3774">
        <v>-0.34886</v>
      </c>
      <c r="C3774">
        <v>-0.32285999999999998</v>
      </c>
    </row>
    <row r="3775" spans="1:3">
      <c r="A3775" s="18">
        <v>43389</v>
      </c>
      <c r="B3775">
        <v>-0.34828999999999999</v>
      </c>
      <c r="C3775">
        <v>-0.32413999999999998</v>
      </c>
    </row>
    <row r="3776" spans="1:3">
      <c r="A3776" s="18">
        <v>43390</v>
      </c>
      <c r="B3776">
        <v>-0.35086000000000001</v>
      </c>
      <c r="C3776">
        <v>-0.32513999999999998</v>
      </c>
    </row>
    <row r="3777" spans="1:3">
      <c r="A3777" s="18">
        <v>43391</v>
      </c>
      <c r="B3777">
        <v>-0.35199999999999998</v>
      </c>
      <c r="C3777">
        <v>-0.32643</v>
      </c>
    </row>
    <row r="3778" spans="1:3">
      <c r="A3778" s="18">
        <v>43392</v>
      </c>
      <c r="B3778">
        <v>-0.35486000000000001</v>
      </c>
      <c r="C3778">
        <v>-0.32500000000000001</v>
      </c>
    </row>
    <row r="3779" spans="1:3">
      <c r="A3779" s="18">
        <v>43395</v>
      </c>
      <c r="B3779">
        <v>-0.35314000000000001</v>
      </c>
      <c r="C3779">
        <v>-0.32485999999999998</v>
      </c>
    </row>
    <row r="3780" spans="1:3">
      <c r="A3780" s="18">
        <v>43396</v>
      </c>
      <c r="B3780">
        <v>-0.35271000000000002</v>
      </c>
      <c r="C3780">
        <v>-0.32443</v>
      </c>
    </row>
    <row r="3781" spans="1:3">
      <c r="A3781" s="18">
        <v>43397</v>
      </c>
      <c r="B3781">
        <v>-0.34771000000000002</v>
      </c>
      <c r="C3781">
        <v>-0.32257000000000002</v>
      </c>
    </row>
    <row r="3782" spans="1:3">
      <c r="A3782" s="18">
        <v>43398</v>
      </c>
      <c r="B3782">
        <v>-0.34899999999999998</v>
      </c>
      <c r="C3782">
        <v>-0.32300000000000001</v>
      </c>
    </row>
    <row r="3783" spans="1:3">
      <c r="A3783" s="18">
        <v>43399</v>
      </c>
      <c r="B3783">
        <v>-0.35486000000000001</v>
      </c>
      <c r="C3783">
        <v>-0.32657000000000003</v>
      </c>
    </row>
    <row r="3784" spans="1:3">
      <c r="A3784" s="18">
        <v>43402</v>
      </c>
      <c r="B3784">
        <v>-0.35714000000000001</v>
      </c>
      <c r="C3784">
        <v>-0.32513999999999998</v>
      </c>
    </row>
    <row r="3785" spans="1:3">
      <c r="A3785" s="18">
        <v>43403</v>
      </c>
      <c r="B3785">
        <v>-0.35614000000000001</v>
      </c>
      <c r="C3785">
        <v>-0.32457000000000003</v>
      </c>
    </row>
    <row r="3786" spans="1:3">
      <c r="A3786" s="18">
        <v>43404</v>
      </c>
      <c r="B3786">
        <v>-0.35586000000000001</v>
      </c>
      <c r="C3786">
        <v>-0.32571</v>
      </c>
    </row>
    <row r="3787" spans="1:3">
      <c r="A3787" s="18">
        <v>43405</v>
      </c>
      <c r="B3787">
        <v>-0.35186000000000001</v>
      </c>
      <c r="C3787">
        <v>-0.32713999999999999</v>
      </c>
    </row>
    <row r="3788" spans="1:3">
      <c r="A3788" s="18">
        <v>43406</v>
      </c>
      <c r="B3788">
        <v>-0.35457</v>
      </c>
      <c r="C3788">
        <v>-0.32557000000000003</v>
      </c>
    </row>
    <row r="3789" spans="1:3">
      <c r="A3789" s="18">
        <v>43409</v>
      </c>
      <c r="B3789">
        <v>-0.35156999999999999</v>
      </c>
      <c r="C3789">
        <v>-0.32571</v>
      </c>
    </row>
    <row r="3790" spans="1:3">
      <c r="A3790" s="18">
        <v>43410</v>
      </c>
      <c r="B3790">
        <v>-0.35256999999999999</v>
      </c>
      <c r="C3790">
        <v>-0.32643</v>
      </c>
    </row>
    <row r="3791" spans="1:3">
      <c r="A3791" s="18">
        <v>43411</v>
      </c>
      <c r="B3791">
        <v>-0.35886000000000001</v>
      </c>
      <c r="C3791">
        <v>-0.32613999999999999</v>
      </c>
    </row>
    <row r="3792" spans="1:3">
      <c r="A3792" s="18">
        <v>43412</v>
      </c>
      <c r="B3792">
        <v>-0.35629</v>
      </c>
      <c r="C3792">
        <v>-0.32500000000000001</v>
      </c>
    </row>
    <row r="3793" spans="1:3">
      <c r="A3793" s="18">
        <v>43413</v>
      </c>
      <c r="B3793">
        <v>-0.35829</v>
      </c>
      <c r="C3793">
        <v>-0.32971</v>
      </c>
    </row>
    <row r="3794" spans="1:3">
      <c r="A3794" s="18">
        <v>43416</v>
      </c>
      <c r="B3794">
        <v>-0.35814000000000001</v>
      </c>
      <c r="C3794">
        <v>-0.33085999999999999</v>
      </c>
    </row>
    <row r="3795" spans="1:3">
      <c r="A3795" s="18">
        <v>43417</v>
      </c>
      <c r="B3795">
        <v>-0.35870999999999997</v>
      </c>
      <c r="C3795">
        <v>-0.32885999999999999</v>
      </c>
    </row>
    <row r="3796" spans="1:3">
      <c r="A3796" s="18">
        <v>43418</v>
      </c>
      <c r="B3796">
        <v>-0.36714000000000002</v>
      </c>
      <c r="C3796">
        <v>-0.32885999999999999</v>
      </c>
    </row>
    <row r="3797" spans="1:3">
      <c r="A3797" s="18">
        <v>43419</v>
      </c>
      <c r="B3797">
        <v>-0.36942999999999998</v>
      </c>
      <c r="C3797">
        <v>-0.33285999999999999</v>
      </c>
    </row>
    <row r="3798" spans="1:3">
      <c r="A3798" s="18">
        <v>43420</v>
      </c>
      <c r="B3798">
        <v>-0.36870999999999998</v>
      </c>
      <c r="C3798">
        <v>-0.33356999999999998</v>
      </c>
    </row>
    <row r="3799" spans="1:3">
      <c r="A3799" s="18">
        <v>43423</v>
      </c>
      <c r="B3799">
        <v>-0.36029</v>
      </c>
      <c r="C3799">
        <v>-0.33328999999999998</v>
      </c>
    </row>
    <row r="3800" spans="1:3">
      <c r="A3800" s="18">
        <v>43424</v>
      </c>
      <c r="B3800">
        <v>-0.35943000000000003</v>
      </c>
      <c r="C3800">
        <v>-0.32900000000000001</v>
      </c>
    </row>
    <row r="3801" spans="1:3">
      <c r="A3801" s="18">
        <v>43425</v>
      </c>
      <c r="B3801">
        <v>-0.35770999999999997</v>
      </c>
      <c r="C3801">
        <v>-0.32871</v>
      </c>
    </row>
    <row r="3802" spans="1:3">
      <c r="A3802" s="18">
        <v>43426</v>
      </c>
      <c r="B3802">
        <v>-0.36714000000000002</v>
      </c>
      <c r="C3802">
        <v>-0.32913999999999999</v>
      </c>
    </row>
    <row r="3803" spans="1:3">
      <c r="A3803" s="18">
        <v>43427</v>
      </c>
      <c r="B3803">
        <v>-0.36686000000000002</v>
      </c>
      <c r="C3803">
        <v>-0.32885999999999999</v>
      </c>
    </row>
    <row r="3804" spans="1:3">
      <c r="A3804" s="18">
        <v>43430</v>
      </c>
      <c r="B3804">
        <v>-0.35786000000000001</v>
      </c>
      <c r="C3804">
        <v>-0.32856999999999997</v>
      </c>
    </row>
    <row r="3805" spans="1:3">
      <c r="A3805" s="18">
        <v>43431</v>
      </c>
      <c r="B3805">
        <v>-0.36229</v>
      </c>
      <c r="C3805">
        <v>-0.32713999999999999</v>
      </c>
    </row>
    <row r="3806" spans="1:3">
      <c r="A3806" s="18">
        <v>43432</v>
      </c>
      <c r="B3806">
        <v>-0.36299999999999999</v>
      </c>
      <c r="C3806">
        <v>-0.32585999999999998</v>
      </c>
    </row>
    <row r="3807" spans="1:3">
      <c r="A3807" s="18">
        <v>43433</v>
      </c>
      <c r="B3807">
        <v>-0.35857</v>
      </c>
      <c r="C3807">
        <v>-0.32771</v>
      </c>
    </row>
    <row r="3808" spans="1:3">
      <c r="A3808" s="18">
        <v>43434</v>
      </c>
      <c r="B3808">
        <v>-0.35899999999999999</v>
      </c>
      <c r="C3808">
        <v>-0.32900000000000001</v>
      </c>
    </row>
    <row r="3809" spans="1:3">
      <c r="A3809" s="18">
        <v>43437</v>
      </c>
      <c r="B3809">
        <v>-0.35486000000000001</v>
      </c>
      <c r="C3809">
        <v>-0.32785999999999998</v>
      </c>
    </row>
    <row r="3810" spans="1:3">
      <c r="A3810" s="18">
        <v>43438</v>
      </c>
      <c r="B3810">
        <v>-0.34286</v>
      </c>
      <c r="C3810">
        <v>-0.32813999999999999</v>
      </c>
    </row>
    <row r="3811" spans="1:3">
      <c r="A3811" s="18">
        <v>43439</v>
      </c>
      <c r="B3811">
        <v>-0.34871000000000002</v>
      </c>
      <c r="C3811">
        <v>-0.32671</v>
      </c>
    </row>
    <row r="3812" spans="1:3">
      <c r="A3812" s="18">
        <v>43440</v>
      </c>
      <c r="B3812">
        <v>-0.35314000000000001</v>
      </c>
      <c r="C3812">
        <v>-0.32600000000000001</v>
      </c>
    </row>
    <row r="3813" spans="1:3">
      <c r="A3813" s="18">
        <v>43441</v>
      </c>
      <c r="B3813">
        <v>-0.35443000000000002</v>
      </c>
      <c r="C3813">
        <v>-0.32685999999999998</v>
      </c>
    </row>
    <row r="3814" spans="1:3">
      <c r="A3814" s="18">
        <v>43444</v>
      </c>
      <c r="B3814">
        <v>-0.35729</v>
      </c>
      <c r="C3814">
        <v>-0.32671</v>
      </c>
    </row>
    <row r="3815" spans="1:3">
      <c r="A3815" s="18">
        <v>43445</v>
      </c>
      <c r="B3815">
        <v>-0.35729</v>
      </c>
      <c r="C3815">
        <v>-0.32529000000000002</v>
      </c>
    </row>
    <row r="3816" spans="1:3">
      <c r="A3816" s="18">
        <v>43446</v>
      </c>
      <c r="B3816">
        <v>-0.35586000000000001</v>
      </c>
      <c r="C3816">
        <v>-0.32429000000000002</v>
      </c>
    </row>
    <row r="3817" spans="1:3">
      <c r="A3817" s="18">
        <v>43447</v>
      </c>
      <c r="B3817">
        <v>-0.35543000000000002</v>
      </c>
      <c r="C3817">
        <v>-0.32329000000000002</v>
      </c>
    </row>
    <row r="3818" spans="1:3">
      <c r="A3818" s="18">
        <v>43448</v>
      </c>
      <c r="B3818">
        <v>-0.35571000000000003</v>
      </c>
      <c r="C3818">
        <v>-0.32485999999999998</v>
      </c>
    </row>
    <row r="3819" spans="1:3">
      <c r="A3819" s="18">
        <v>43451</v>
      </c>
      <c r="B3819">
        <v>-0.35214000000000001</v>
      </c>
      <c r="C3819">
        <v>-0.32343</v>
      </c>
    </row>
    <row r="3820" spans="1:3">
      <c r="A3820" s="18">
        <v>43452</v>
      </c>
      <c r="B3820">
        <v>-0.34971000000000002</v>
      </c>
      <c r="C3820">
        <v>-0.31513999999999998</v>
      </c>
    </row>
    <row r="3821" spans="1:3">
      <c r="A3821" s="18">
        <v>43453</v>
      </c>
      <c r="B3821">
        <v>-0.34986</v>
      </c>
      <c r="C3821">
        <v>-0.31742999999999999</v>
      </c>
    </row>
    <row r="3822" spans="1:3">
      <c r="A3822" s="18">
        <v>43454</v>
      </c>
      <c r="B3822">
        <v>-0.35114000000000001</v>
      </c>
      <c r="C3822">
        <v>-0.315</v>
      </c>
    </row>
    <row r="3823" spans="1:3">
      <c r="A3823" s="18">
        <v>43455</v>
      </c>
      <c r="B3823">
        <v>-0.34828999999999999</v>
      </c>
      <c r="C3823">
        <v>-0.30857000000000001</v>
      </c>
    </row>
    <row r="3824" spans="1:3">
      <c r="A3824" s="18">
        <v>43458</v>
      </c>
      <c r="B3824">
        <v>-0.35528999999999999</v>
      </c>
      <c r="C3824">
        <v>-0.30870999999999998</v>
      </c>
    </row>
    <row r="3825" spans="1:3">
      <c r="A3825" s="18">
        <v>43461</v>
      </c>
      <c r="B3825">
        <v>-0.35143000000000002</v>
      </c>
      <c r="C3825">
        <v>-0.30842999999999998</v>
      </c>
    </row>
    <row r="3826" spans="1:3">
      <c r="A3826" s="18">
        <v>43462</v>
      </c>
      <c r="B3826">
        <v>-0.35829</v>
      </c>
      <c r="C3826">
        <v>-0.30829000000000001</v>
      </c>
    </row>
    <row r="3827" spans="1:3">
      <c r="A3827" s="18">
        <v>43465</v>
      </c>
      <c r="B3827">
        <v>-0.35571000000000003</v>
      </c>
      <c r="C3827">
        <v>-0.30329</v>
      </c>
    </row>
    <row r="3828" spans="1:3">
      <c r="A3828" s="18">
        <v>43467</v>
      </c>
      <c r="B3828">
        <v>-0.34556999999999999</v>
      </c>
      <c r="C3828">
        <v>-0.30386000000000002</v>
      </c>
    </row>
    <row r="3829" spans="1:3">
      <c r="A3829" s="18">
        <v>43468</v>
      </c>
      <c r="B3829">
        <v>-0.34543000000000001</v>
      </c>
      <c r="C3829">
        <v>-0.30142999999999998</v>
      </c>
    </row>
    <row r="3830" spans="1:3">
      <c r="A3830" s="18">
        <v>43469</v>
      </c>
      <c r="B3830">
        <v>-0.34456999999999999</v>
      </c>
      <c r="C3830">
        <v>-0.29857</v>
      </c>
    </row>
    <row r="3831" spans="1:3">
      <c r="A3831" s="18">
        <v>43472</v>
      </c>
      <c r="B3831">
        <v>-0.34143000000000001</v>
      </c>
      <c r="C3831">
        <v>-0.30029</v>
      </c>
    </row>
    <row r="3832" spans="1:3">
      <c r="A3832" s="18">
        <v>43473</v>
      </c>
      <c r="B3832">
        <v>-0.33456999999999998</v>
      </c>
      <c r="C3832">
        <v>-0.29714000000000002</v>
      </c>
    </row>
    <row r="3833" spans="1:3">
      <c r="A3833" s="18">
        <v>43474</v>
      </c>
      <c r="B3833">
        <v>-0.33585999999999999</v>
      </c>
      <c r="C3833">
        <v>-0.29970999999999998</v>
      </c>
    </row>
    <row r="3834" spans="1:3">
      <c r="A3834" s="18">
        <v>43475</v>
      </c>
      <c r="B3834">
        <v>-0.33085999999999999</v>
      </c>
      <c r="C3834">
        <v>-0.29657</v>
      </c>
    </row>
    <row r="3835" spans="1:3">
      <c r="A3835" s="18">
        <v>43476</v>
      </c>
      <c r="B3835">
        <v>-0.32856999999999997</v>
      </c>
      <c r="C3835">
        <v>-0.29686000000000001</v>
      </c>
    </row>
    <row r="3836" spans="1:3">
      <c r="A3836" s="18">
        <v>43479</v>
      </c>
      <c r="B3836">
        <v>-0.32871</v>
      </c>
      <c r="C3836">
        <v>-0.29599999999999999</v>
      </c>
    </row>
    <row r="3837" spans="1:3">
      <c r="A3837" s="18">
        <v>43480</v>
      </c>
      <c r="B3837">
        <v>-0.33300000000000002</v>
      </c>
      <c r="C3837">
        <v>-0.29643000000000003</v>
      </c>
    </row>
    <row r="3838" spans="1:3">
      <c r="A3838" s="18">
        <v>43481</v>
      </c>
      <c r="B3838">
        <v>-0.33343</v>
      </c>
      <c r="C3838">
        <v>-0.29829</v>
      </c>
    </row>
    <row r="3839" spans="1:3">
      <c r="A3839" s="18">
        <v>43482</v>
      </c>
      <c r="B3839">
        <v>-0.33356999999999998</v>
      </c>
      <c r="C3839">
        <v>-0.29714000000000002</v>
      </c>
    </row>
    <row r="3840" spans="1:3">
      <c r="A3840" s="18">
        <v>43483</v>
      </c>
      <c r="B3840">
        <v>-0.34014</v>
      </c>
      <c r="C3840">
        <v>-0.29599999999999999</v>
      </c>
    </row>
    <row r="3841" spans="1:3">
      <c r="A3841" s="18">
        <v>43486</v>
      </c>
      <c r="B3841">
        <v>-0.33100000000000002</v>
      </c>
      <c r="C3841">
        <v>-0.29529</v>
      </c>
    </row>
    <row r="3842" spans="1:3">
      <c r="A3842" s="18">
        <v>43487</v>
      </c>
      <c r="B3842">
        <v>-0.33271000000000001</v>
      </c>
      <c r="C3842">
        <v>-0.29357</v>
      </c>
    </row>
    <row r="3843" spans="1:3">
      <c r="A3843" s="18">
        <v>43488</v>
      </c>
      <c r="B3843">
        <v>-0.32371</v>
      </c>
      <c r="C3843">
        <v>-0.29343000000000002</v>
      </c>
    </row>
    <row r="3844" spans="1:3">
      <c r="A3844" s="18">
        <v>43489</v>
      </c>
      <c r="B3844">
        <v>-0.32600000000000001</v>
      </c>
      <c r="C3844">
        <v>-0.28999999999999998</v>
      </c>
    </row>
    <row r="3845" spans="1:3">
      <c r="A3845" s="18">
        <v>43490</v>
      </c>
      <c r="B3845">
        <v>-0.33356999999999998</v>
      </c>
      <c r="C3845">
        <v>-0.29128999999999999</v>
      </c>
    </row>
    <row r="3846" spans="1:3">
      <c r="A3846" s="18">
        <v>43493</v>
      </c>
      <c r="B3846">
        <v>-0.33543000000000001</v>
      </c>
      <c r="C3846">
        <v>-0.28771000000000002</v>
      </c>
    </row>
    <row r="3847" spans="1:3">
      <c r="A3847" s="18">
        <v>43494</v>
      </c>
      <c r="B3847">
        <v>-0.33728999999999998</v>
      </c>
      <c r="C3847">
        <v>-0.29243000000000002</v>
      </c>
    </row>
    <row r="3848" spans="1:3">
      <c r="A3848" s="18">
        <v>43495</v>
      </c>
      <c r="B3848">
        <v>-0.34286</v>
      </c>
      <c r="C3848">
        <v>-0.29228999999999999</v>
      </c>
    </row>
    <row r="3849" spans="1:3">
      <c r="A3849" s="18">
        <v>43496</v>
      </c>
      <c r="B3849">
        <v>-0.34386</v>
      </c>
      <c r="C3849">
        <v>-0.29228999999999999</v>
      </c>
    </row>
    <row r="3850" spans="1:3">
      <c r="A3850" s="18">
        <v>43497</v>
      </c>
      <c r="B3850">
        <v>-0.34186</v>
      </c>
      <c r="C3850">
        <v>-0.29629</v>
      </c>
    </row>
    <row r="3851" spans="1:3">
      <c r="A3851" s="18">
        <v>43500</v>
      </c>
      <c r="B3851">
        <v>-0.33943000000000001</v>
      </c>
      <c r="C3851">
        <v>-0.29629</v>
      </c>
    </row>
    <row r="3852" spans="1:3">
      <c r="A3852" s="18">
        <v>43501</v>
      </c>
      <c r="B3852">
        <v>-0.33914</v>
      </c>
      <c r="C3852">
        <v>-0.29829</v>
      </c>
    </row>
    <row r="3853" spans="1:3">
      <c r="A3853" s="18">
        <v>43502</v>
      </c>
      <c r="B3853">
        <v>-0.33200000000000002</v>
      </c>
      <c r="C3853">
        <v>-0.29914000000000002</v>
      </c>
    </row>
    <row r="3854" spans="1:3">
      <c r="A3854" s="18">
        <v>43503</v>
      </c>
      <c r="B3854">
        <v>-0.33156999999999998</v>
      </c>
      <c r="C3854">
        <v>-0.29557</v>
      </c>
    </row>
    <row r="3855" spans="1:3">
      <c r="A3855" s="18">
        <v>43504</v>
      </c>
      <c r="B3855">
        <v>-0.33243</v>
      </c>
      <c r="C3855">
        <v>-0.29586000000000001</v>
      </c>
    </row>
    <row r="3856" spans="1:3">
      <c r="A3856" s="18">
        <v>43507</v>
      </c>
      <c r="B3856">
        <v>-0.33356999999999998</v>
      </c>
      <c r="C3856">
        <v>-0.29614000000000001</v>
      </c>
    </row>
    <row r="3857" spans="1:3">
      <c r="A3857" s="18">
        <v>43508</v>
      </c>
      <c r="B3857">
        <v>-0.33200000000000002</v>
      </c>
      <c r="C3857">
        <v>-0.29686000000000001</v>
      </c>
    </row>
    <row r="3858" spans="1:3">
      <c r="A3858" s="18">
        <v>43509</v>
      </c>
      <c r="B3858">
        <v>-0.34443000000000001</v>
      </c>
      <c r="C3858">
        <v>-0.29699999999999999</v>
      </c>
    </row>
    <row r="3859" spans="1:3">
      <c r="A3859" s="18">
        <v>43510</v>
      </c>
      <c r="B3859">
        <v>-0.34256999999999999</v>
      </c>
      <c r="C3859">
        <v>-0.29414000000000001</v>
      </c>
    </row>
    <row r="3860" spans="1:3">
      <c r="A3860" s="18">
        <v>43511</v>
      </c>
      <c r="B3860">
        <v>-0.33714</v>
      </c>
      <c r="C3860">
        <v>-0.29028999999999999</v>
      </c>
    </row>
    <row r="3861" spans="1:3">
      <c r="A3861" s="18">
        <v>43514</v>
      </c>
      <c r="B3861">
        <v>-0.34699999999999998</v>
      </c>
      <c r="C3861">
        <v>-0.28814000000000001</v>
      </c>
    </row>
    <row r="3862" spans="1:3">
      <c r="A3862" s="18">
        <v>43515</v>
      </c>
      <c r="B3862">
        <v>-0.34556999999999999</v>
      </c>
      <c r="C3862">
        <v>-0.29086000000000001</v>
      </c>
    </row>
    <row r="3863" spans="1:3">
      <c r="A3863" s="18">
        <v>43516</v>
      </c>
      <c r="B3863">
        <v>-0.34443000000000001</v>
      </c>
      <c r="C3863">
        <v>-0.29128999999999999</v>
      </c>
    </row>
    <row r="3864" spans="1:3">
      <c r="A3864" s="18">
        <v>43517</v>
      </c>
      <c r="B3864">
        <v>-0.33585999999999999</v>
      </c>
      <c r="C3864">
        <v>-0.29399999999999998</v>
      </c>
    </row>
    <row r="3865" spans="1:3">
      <c r="A3865" s="18">
        <v>43518</v>
      </c>
      <c r="B3865">
        <v>-0.33643000000000001</v>
      </c>
      <c r="C3865">
        <v>-0.29199999999999998</v>
      </c>
    </row>
    <row r="3866" spans="1:3">
      <c r="A3866" s="18">
        <v>43521</v>
      </c>
      <c r="B3866">
        <v>-0.33656999999999998</v>
      </c>
      <c r="C3866">
        <v>-0.29529</v>
      </c>
    </row>
    <row r="3867" spans="1:3">
      <c r="A3867" s="18">
        <v>43522</v>
      </c>
      <c r="B3867">
        <v>-0.33671000000000001</v>
      </c>
      <c r="C3867">
        <v>-0.29529</v>
      </c>
    </row>
    <row r="3868" spans="1:3">
      <c r="A3868" s="18">
        <v>43523</v>
      </c>
      <c r="B3868">
        <v>-0.33700000000000002</v>
      </c>
      <c r="C3868">
        <v>-0.29799999999999999</v>
      </c>
    </row>
    <row r="3869" spans="1:3">
      <c r="A3869" s="18">
        <v>43524</v>
      </c>
      <c r="B3869">
        <v>-0.34100000000000003</v>
      </c>
      <c r="C3869">
        <v>-0.29629</v>
      </c>
    </row>
    <row r="3870" spans="1:3">
      <c r="A3870" s="18">
        <v>43525</v>
      </c>
      <c r="B3870">
        <v>-0.34071000000000001</v>
      </c>
      <c r="C3870">
        <v>-0.29770999999999997</v>
      </c>
    </row>
    <row r="3871" spans="1:3">
      <c r="A3871" s="18">
        <v>43528</v>
      </c>
      <c r="B3871">
        <v>-0.33328999999999998</v>
      </c>
      <c r="C3871">
        <v>-0.29699999999999999</v>
      </c>
    </row>
    <row r="3872" spans="1:3">
      <c r="A3872" s="18">
        <v>43529</v>
      </c>
      <c r="B3872">
        <v>-0.33643000000000001</v>
      </c>
      <c r="C3872">
        <v>-0.29543000000000003</v>
      </c>
    </row>
    <row r="3873" spans="1:3">
      <c r="A3873" s="18">
        <v>43530</v>
      </c>
      <c r="B3873">
        <v>-0.33200000000000002</v>
      </c>
      <c r="C3873">
        <v>-0.29929</v>
      </c>
    </row>
    <row r="3874" spans="1:3">
      <c r="A3874" s="18">
        <v>43531</v>
      </c>
      <c r="B3874">
        <v>-0.33185999999999999</v>
      </c>
      <c r="C3874">
        <v>-0.29599999999999999</v>
      </c>
    </row>
    <row r="3875" spans="1:3">
      <c r="A3875" s="18">
        <v>43532</v>
      </c>
      <c r="B3875">
        <v>-0.33013999999999999</v>
      </c>
      <c r="C3875">
        <v>-0.29443000000000003</v>
      </c>
    </row>
    <row r="3876" spans="1:3">
      <c r="A3876" s="18">
        <v>43535</v>
      </c>
      <c r="B3876">
        <v>-0.32985999999999999</v>
      </c>
      <c r="C3876">
        <v>-0.29799999999999999</v>
      </c>
    </row>
    <row r="3877" spans="1:3">
      <c r="A3877" s="18">
        <v>43536</v>
      </c>
      <c r="B3877">
        <v>-0.33143</v>
      </c>
      <c r="C3877">
        <v>-0.29814000000000002</v>
      </c>
    </row>
    <row r="3878" spans="1:3">
      <c r="A3878" s="18">
        <v>43537</v>
      </c>
      <c r="B3878">
        <v>-0.33171</v>
      </c>
      <c r="C3878">
        <v>-0.29842999999999997</v>
      </c>
    </row>
    <row r="3879" spans="1:3">
      <c r="A3879" s="18">
        <v>43538</v>
      </c>
      <c r="B3879">
        <v>-0.33171</v>
      </c>
      <c r="C3879">
        <v>-0.29786000000000001</v>
      </c>
    </row>
    <row r="3880" spans="1:3">
      <c r="A3880" s="18">
        <v>43539</v>
      </c>
      <c r="B3880">
        <v>-0.34171000000000001</v>
      </c>
      <c r="C3880">
        <v>-0.29770999999999997</v>
      </c>
    </row>
    <row r="3881" spans="1:3">
      <c r="A3881" s="18">
        <v>43542</v>
      </c>
      <c r="B3881">
        <v>-0.33843000000000001</v>
      </c>
      <c r="C3881">
        <v>-0.29870999999999998</v>
      </c>
    </row>
    <row r="3882" spans="1:3">
      <c r="A3882" s="18">
        <v>43543</v>
      </c>
      <c r="B3882">
        <v>-0.34386</v>
      </c>
      <c r="C3882">
        <v>-0.29643000000000003</v>
      </c>
    </row>
    <row r="3883" spans="1:3">
      <c r="A3883" s="18">
        <v>43544</v>
      </c>
      <c r="B3883">
        <v>-0.33443000000000001</v>
      </c>
      <c r="C3883">
        <v>-0.29714000000000002</v>
      </c>
    </row>
    <row r="3884" spans="1:3">
      <c r="A3884" s="18">
        <v>43545</v>
      </c>
      <c r="B3884">
        <v>-0.33971000000000001</v>
      </c>
      <c r="C3884">
        <v>-0.29786000000000001</v>
      </c>
    </row>
    <row r="3885" spans="1:3">
      <c r="A3885" s="18">
        <v>43546</v>
      </c>
      <c r="B3885">
        <v>-0.33571000000000001</v>
      </c>
      <c r="C3885">
        <v>-0.29714000000000002</v>
      </c>
    </row>
    <row r="3886" spans="1:3">
      <c r="A3886" s="18">
        <v>43549</v>
      </c>
      <c r="B3886">
        <v>-0.33456999999999998</v>
      </c>
      <c r="C3886">
        <v>-0.29699999999999999</v>
      </c>
    </row>
    <row r="3887" spans="1:3">
      <c r="A3887" s="18">
        <v>43550</v>
      </c>
      <c r="B3887">
        <v>-0.34286</v>
      </c>
      <c r="C3887">
        <v>-0.29870999999999998</v>
      </c>
    </row>
    <row r="3888" spans="1:3">
      <c r="A3888" s="18">
        <v>43551</v>
      </c>
      <c r="B3888">
        <v>-0.34786</v>
      </c>
      <c r="C3888">
        <v>-0.29886000000000001</v>
      </c>
    </row>
    <row r="3889" spans="1:3">
      <c r="A3889" s="18">
        <v>43552</v>
      </c>
      <c r="B3889">
        <v>-0.34586</v>
      </c>
      <c r="C3889">
        <v>-0.30429</v>
      </c>
    </row>
    <row r="3890" spans="1:3">
      <c r="A3890" s="18">
        <v>43553</v>
      </c>
      <c r="B3890">
        <v>-0.34799999999999998</v>
      </c>
      <c r="C3890">
        <v>-0.30557000000000001</v>
      </c>
    </row>
    <row r="3891" spans="1:3">
      <c r="A3891" s="18">
        <v>43556</v>
      </c>
      <c r="B3891">
        <v>-0.34386</v>
      </c>
      <c r="C3891">
        <v>-0.30557000000000001</v>
      </c>
    </row>
    <row r="3892" spans="1:3">
      <c r="A3892" s="18">
        <v>43557</v>
      </c>
      <c r="B3892">
        <v>-0.33900000000000002</v>
      </c>
      <c r="C3892">
        <v>-0.307</v>
      </c>
    </row>
    <row r="3893" spans="1:3">
      <c r="A3893" s="18">
        <v>43558</v>
      </c>
      <c r="B3893">
        <v>-0.34514</v>
      </c>
      <c r="C3893">
        <v>-0.307</v>
      </c>
    </row>
    <row r="3894" spans="1:3">
      <c r="A3894" s="18">
        <v>43559</v>
      </c>
      <c r="B3894">
        <v>-0.34828999999999999</v>
      </c>
      <c r="C3894">
        <v>-0.30870999999999998</v>
      </c>
    </row>
    <row r="3895" spans="1:3">
      <c r="A3895" s="18">
        <v>43560</v>
      </c>
      <c r="B3895">
        <v>-0.35886000000000001</v>
      </c>
      <c r="C3895">
        <v>-0.30970999999999999</v>
      </c>
    </row>
    <row r="3896" spans="1:3">
      <c r="A3896" s="18">
        <v>43563</v>
      </c>
      <c r="B3896">
        <v>-0.36029</v>
      </c>
      <c r="C3896">
        <v>-0.31</v>
      </c>
    </row>
    <row r="3897" spans="1:3">
      <c r="A3897" s="18">
        <v>43564</v>
      </c>
      <c r="B3897">
        <v>-0.35786000000000001</v>
      </c>
      <c r="C3897">
        <v>-0.30986000000000002</v>
      </c>
    </row>
    <row r="3898" spans="1:3">
      <c r="A3898" s="18">
        <v>43565</v>
      </c>
      <c r="B3898">
        <v>-0.35629</v>
      </c>
      <c r="C3898">
        <v>-0.309</v>
      </c>
    </row>
    <row r="3899" spans="1:3">
      <c r="A3899" s="18">
        <v>43566</v>
      </c>
      <c r="B3899">
        <v>-0.34856999999999999</v>
      </c>
      <c r="C3899">
        <v>-0.31070999999999999</v>
      </c>
    </row>
    <row r="3900" spans="1:3">
      <c r="A3900" s="18">
        <v>43567</v>
      </c>
      <c r="B3900">
        <v>-0.36042999999999997</v>
      </c>
      <c r="C3900">
        <v>-0.31129000000000001</v>
      </c>
    </row>
    <row r="3901" spans="1:3">
      <c r="A3901" s="18">
        <v>43570</v>
      </c>
      <c r="B3901">
        <v>-0.34771000000000002</v>
      </c>
      <c r="C3901">
        <v>-0.30814000000000002</v>
      </c>
    </row>
    <row r="3902" spans="1:3">
      <c r="A3902" s="18">
        <v>43571</v>
      </c>
      <c r="B3902">
        <v>-0.34671000000000002</v>
      </c>
      <c r="C3902">
        <v>-0.30714000000000002</v>
      </c>
    </row>
    <row r="3903" spans="1:3">
      <c r="A3903" s="18">
        <v>43572</v>
      </c>
      <c r="B3903">
        <v>-0.34814000000000001</v>
      </c>
      <c r="C3903">
        <v>-0.30742999999999998</v>
      </c>
    </row>
    <row r="3904" spans="1:3">
      <c r="A3904" s="18">
        <v>43573</v>
      </c>
      <c r="B3904">
        <v>-0.35</v>
      </c>
      <c r="C3904">
        <v>-0.30686000000000002</v>
      </c>
    </row>
    <row r="3905" spans="1:3">
      <c r="A3905" s="18">
        <v>43578</v>
      </c>
      <c r="B3905">
        <v>-0.35156999999999999</v>
      </c>
      <c r="C3905">
        <v>-0.30670999999999998</v>
      </c>
    </row>
    <row r="3906" spans="1:3">
      <c r="A3906" s="18">
        <v>43579</v>
      </c>
      <c r="B3906">
        <v>-0.34756999999999999</v>
      </c>
      <c r="C3906">
        <v>-0.30729000000000001</v>
      </c>
    </row>
    <row r="3907" spans="1:3">
      <c r="A3907" s="18">
        <v>43580</v>
      </c>
      <c r="B3907">
        <v>-0.34799999999999998</v>
      </c>
      <c r="C3907">
        <v>-0.30657000000000001</v>
      </c>
    </row>
    <row r="3908" spans="1:3">
      <c r="A3908" s="18">
        <v>43581</v>
      </c>
      <c r="B3908">
        <v>-0.36070999999999998</v>
      </c>
      <c r="C3908">
        <v>-0.30629000000000001</v>
      </c>
    </row>
    <row r="3909" spans="1:3">
      <c r="A3909" s="18">
        <v>43584</v>
      </c>
      <c r="B3909">
        <v>-0.35671000000000003</v>
      </c>
      <c r="C3909">
        <v>-0.30714000000000002</v>
      </c>
    </row>
    <row r="3910" spans="1:3">
      <c r="A3910" s="18">
        <v>43585</v>
      </c>
      <c r="B3910">
        <v>-0.34614</v>
      </c>
      <c r="C3910">
        <v>-0.30514000000000002</v>
      </c>
    </row>
    <row r="3911" spans="1:3">
      <c r="A3911" s="18">
        <v>43586</v>
      </c>
      <c r="B3911">
        <v>-0.34100000000000003</v>
      </c>
      <c r="C3911">
        <v>-0.308</v>
      </c>
    </row>
    <row r="3912" spans="1:3">
      <c r="A3912" s="18">
        <v>43587</v>
      </c>
      <c r="B3912">
        <v>-0.34756999999999999</v>
      </c>
      <c r="C3912">
        <v>-0.30457000000000001</v>
      </c>
    </row>
    <row r="3913" spans="1:3">
      <c r="A3913" s="18">
        <v>43588</v>
      </c>
      <c r="B3913">
        <v>-0.34443000000000001</v>
      </c>
      <c r="C3913">
        <v>-0.30442999999999998</v>
      </c>
    </row>
    <row r="3914" spans="1:3">
      <c r="A3914" s="18">
        <v>43592</v>
      </c>
      <c r="B3914">
        <v>-0.35299999999999998</v>
      </c>
      <c r="C3914">
        <v>-0.30329</v>
      </c>
    </row>
    <row r="3915" spans="1:3">
      <c r="A3915" s="18">
        <v>43593</v>
      </c>
      <c r="B3915">
        <v>-0.35328999999999999</v>
      </c>
      <c r="C3915">
        <v>-0.30570999999999998</v>
      </c>
    </row>
    <row r="3916" spans="1:3">
      <c r="A3916" s="18">
        <v>43594</v>
      </c>
      <c r="B3916">
        <v>-0.35499999999999998</v>
      </c>
      <c r="C3916">
        <v>-0.31142999999999998</v>
      </c>
    </row>
    <row r="3917" spans="1:3">
      <c r="A3917" s="18">
        <v>43595</v>
      </c>
      <c r="B3917">
        <v>-0.35857</v>
      </c>
      <c r="C3917">
        <v>-0.30714000000000002</v>
      </c>
    </row>
    <row r="3918" spans="1:3">
      <c r="A3918" s="18">
        <v>43598</v>
      </c>
      <c r="B3918">
        <v>-0.36399999999999999</v>
      </c>
      <c r="C3918">
        <v>-0.30957000000000001</v>
      </c>
    </row>
    <row r="3919" spans="1:3">
      <c r="A3919" s="18">
        <v>43599</v>
      </c>
      <c r="B3919">
        <v>-0.35929</v>
      </c>
      <c r="C3919">
        <v>-0.31129000000000001</v>
      </c>
    </row>
    <row r="3920" spans="1:3">
      <c r="A3920" s="18">
        <v>43600</v>
      </c>
      <c r="B3920">
        <v>-0.36414000000000002</v>
      </c>
      <c r="C3920">
        <v>-0.31370999999999999</v>
      </c>
    </row>
    <row r="3921" spans="1:3">
      <c r="A3921" s="18">
        <v>43601</v>
      </c>
      <c r="B3921">
        <v>-0.36514000000000002</v>
      </c>
      <c r="C3921">
        <v>-0.31286000000000003</v>
      </c>
    </row>
    <row r="3922" spans="1:3">
      <c r="A3922" s="18">
        <v>43602</v>
      </c>
      <c r="B3922">
        <v>-0.35399999999999998</v>
      </c>
      <c r="C3922">
        <v>-0.31457000000000002</v>
      </c>
    </row>
    <row r="3923" spans="1:3">
      <c r="A3923" s="18">
        <v>43605</v>
      </c>
      <c r="B3923">
        <v>-0.35443000000000002</v>
      </c>
      <c r="C3923">
        <v>-0.31329000000000001</v>
      </c>
    </row>
    <row r="3924" spans="1:3">
      <c r="A3924" s="18">
        <v>43606</v>
      </c>
      <c r="B3924">
        <v>-0.35970999999999997</v>
      </c>
      <c r="C3924">
        <v>-0.31470999999999999</v>
      </c>
    </row>
    <row r="3925" spans="1:3">
      <c r="A3925" s="18">
        <v>43607</v>
      </c>
      <c r="B3925">
        <v>-0.35899999999999999</v>
      </c>
      <c r="C3925">
        <v>-0.31429000000000001</v>
      </c>
    </row>
    <row r="3926" spans="1:3">
      <c r="A3926" s="18">
        <v>43608</v>
      </c>
      <c r="B3926">
        <v>-0.35899999999999999</v>
      </c>
      <c r="C3926">
        <v>-0.31442999999999999</v>
      </c>
    </row>
    <row r="3927" spans="1:3">
      <c r="A3927" s="18">
        <v>43609</v>
      </c>
      <c r="B3927">
        <v>-0.35929</v>
      </c>
      <c r="C3927">
        <v>-0.31713999999999998</v>
      </c>
    </row>
    <row r="3928" spans="1:3">
      <c r="A3928" s="18">
        <v>43613</v>
      </c>
      <c r="B3928">
        <v>-0.35056999999999999</v>
      </c>
      <c r="C3928">
        <v>-0.31870999999999999</v>
      </c>
    </row>
    <row r="3929" spans="1:3">
      <c r="A3929" s="18">
        <v>43614</v>
      </c>
      <c r="B3929">
        <v>-0.35128999999999999</v>
      </c>
      <c r="C3929">
        <v>-0.31742999999999999</v>
      </c>
    </row>
    <row r="3930" spans="1:3">
      <c r="A3930" s="18">
        <v>43615</v>
      </c>
      <c r="B3930">
        <v>-0.35228999999999999</v>
      </c>
      <c r="C3930">
        <v>-0.32100000000000001</v>
      </c>
    </row>
    <row r="3931" spans="1:3">
      <c r="A3931" s="18">
        <v>43616</v>
      </c>
      <c r="B3931">
        <v>-0.34328999999999998</v>
      </c>
      <c r="C3931">
        <v>-0.32313999999999998</v>
      </c>
    </row>
    <row r="3932" spans="1:3">
      <c r="A3932" s="18">
        <v>43619</v>
      </c>
      <c r="B3932">
        <v>-0.35228999999999999</v>
      </c>
      <c r="C3932">
        <v>-0.32613999999999999</v>
      </c>
    </row>
    <row r="3933" spans="1:3">
      <c r="A3933" s="18">
        <v>43620</v>
      </c>
      <c r="B3933">
        <v>-0.35457</v>
      </c>
      <c r="C3933">
        <v>-0.32657000000000003</v>
      </c>
    </row>
    <row r="3934" spans="1:3">
      <c r="A3934" s="18">
        <v>43621</v>
      </c>
      <c r="B3934">
        <v>-0.36614000000000002</v>
      </c>
      <c r="C3934">
        <v>-0.32843</v>
      </c>
    </row>
    <row r="3935" spans="1:3">
      <c r="A3935" s="18">
        <v>43622</v>
      </c>
      <c r="B3935">
        <v>-0.37114000000000003</v>
      </c>
      <c r="C3935">
        <v>-0.33413999999999999</v>
      </c>
    </row>
    <row r="3936" spans="1:3">
      <c r="A3936" s="18">
        <v>43623</v>
      </c>
      <c r="B3936">
        <v>-0.36686000000000002</v>
      </c>
      <c r="C3936">
        <v>-0.32543</v>
      </c>
    </row>
    <row r="3937" spans="1:3">
      <c r="A3937" s="18">
        <v>43626</v>
      </c>
      <c r="B3937">
        <v>-0.36629</v>
      </c>
      <c r="C3937">
        <v>-0.32800000000000001</v>
      </c>
    </row>
    <row r="3938" spans="1:3">
      <c r="A3938" s="18">
        <v>43627</v>
      </c>
      <c r="B3938">
        <v>-0.36414000000000002</v>
      </c>
      <c r="C3938">
        <v>-0.32557000000000003</v>
      </c>
    </row>
    <row r="3939" spans="1:3">
      <c r="A3939" s="18">
        <v>43628</v>
      </c>
      <c r="B3939">
        <v>-0.36599999999999999</v>
      </c>
      <c r="C3939">
        <v>-0.33143</v>
      </c>
    </row>
    <row r="3940" spans="1:3">
      <c r="A3940" s="18">
        <v>43629</v>
      </c>
      <c r="B3940">
        <v>-0.35886000000000001</v>
      </c>
      <c r="C3940">
        <v>-0.33085999999999999</v>
      </c>
    </row>
    <row r="3941" spans="1:3">
      <c r="A3941" s="18">
        <v>43630</v>
      </c>
      <c r="B3941">
        <v>-0.35886000000000001</v>
      </c>
      <c r="C3941">
        <v>-0.34114</v>
      </c>
    </row>
    <row r="3942" spans="1:3">
      <c r="A3942" s="18">
        <v>43633</v>
      </c>
      <c r="B3942">
        <v>-0.36014000000000002</v>
      </c>
      <c r="C3942">
        <v>-0.33800000000000002</v>
      </c>
    </row>
    <row r="3943" spans="1:3">
      <c r="A3943" s="18">
        <v>43634</v>
      </c>
      <c r="B3943">
        <v>-0.37314000000000003</v>
      </c>
      <c r="C3943">
        <v>-0.37070999999999998</v>
      </c>
    </row>
    <row r="3944" spans="1:3">
      <c r="A3944" s="18">
        <v>43635</v>
      </c>
      <c r="B3944">
        <v>-0.37542999999999999</v>
      </c>
      <c r="C3944">
        <v>-0.37342999999999998</v>
      </c>
    </row>
    <row r="3945" spans="1:3">
      <c r="A3945" s="18">
        <v>43636</v>
      </c>
      <c r="B3945">
        <v>-0.37613999999999997</v>
      </c>
      <c r="C3945">
        <v>-0.376</v>
      </c>
    </row>
    <row r="3946" spans="1:3">
      <c r="A3946" s="18">
        <v>43637</v>
      </c>
      <c r="B3946">
        <v>-0.37770999999999999</v>
      </c>
      <c r="C3946">
        <v>-0.378</v>
      </c>
    </row>
    <row r="3947" spans="1:3">
      <c r="A3947" s="18">
        <v>43640</v>
      </c>
      <c r="B3947">
        <v>-0.37870999999999999</v>
      </c>
      <c r="C3947">
        <v>-0.375</v>
      </c>
    </row>
    <row r="3948" spans="1:3">
      <c r="A3948" s="18">
        <v>43641</v>
      </c>
      <c r="B3948">
        <v>-0.37970999999999999</v>
      </c>
      <c r="C3948">
        <v>-0.38113999999999998</v>
      </c>
    </row>
    <row r="3949" spans="1:3">
      <c r="A3949" s="18">
        <v>43642</v>
      </c>
      <c r="B3949">
        <v>-0.38571</v>
      </c>
      <c r="C3949">
        <v>-0.37329000000000001</v>
      </c>
    </row>
    <row r="3950" spans="1:3">
      <c r="A3950" s="18">
        <v>43643</v>
      </c>
      <c r="B3950">
        <v>-0.38185999999999998</v>
      </c>
      <c r="C3950">
        <v>-0.38029000000000002</v>
      </c>
    </row>
    <row r="3951" spans="1:3">
      <c r="A3951" s="18">
        <v>43644</v>
      </c>
      <c r="B3951">
        <v>-0.39143</v>
      </c>
      <c r="C3951">
        <v>-0.38613999999999998</v>
      </c>
    </row>
    <row r="3952" spans="1:3">
      <c r="A3952" s="18">
        <v>43647</v>
      </c>
      <c r="B3952">
        <v>-0.39185999999999999</v>
      </c>
      <c r="C3952">
        <v>-0.38685999999999998</v>
      </c>
    </row>
    <row r="3953" spans="1:3">
      <c r="A3953" s="18">
        <v>43648</v>
      </c>
      <c r="B3953">
        <v>-0.39229000000000003</v>
      </c>
      <c r="C3953">
        <v>-0.39871000000000001</v>
      </c>
    </row>
    <row r="3954" spans="1:3">
      <c r="A3954" s="18">
        <v>43649</v>
      </c>
      <c r="B3954">
        <v>-0.39200000000000002</v>
      </c>
      <c r="C3954">
        <v>-0.40143000000000001</v>
      </c>
    </row>
    <row r="3955" spans="1:3">
      <c r="A3955" s="18">
        <v>43650</v>
      </c>
      <c r="B3955">
        <v>-0.39313999999999999</v>
      </c>
      <c r="C3955">
        <v>-0.39928999999999998</v>
      </c>
    </row>
    <row r="3956" spans="1:3">
      <c r="A3956" s="18">
        <v>43651</v>
      </c>
      <c r="B3956">
        <v>-0.39528999999999997</v>
      </c>
      <c r="C3956">
        <v>-0.40328999999999998</v>
      </c>
    </row>
    <row r="3957" spans="1:3">
      <c r="A3957" s="18">
        <v>43654</v>
      </c>
      <c r="B3957">
        <v>-0.39100000000000001</v>
      </c>
      <c r="C3957">
        <v>-0.39728999999999998</v>
      </c>
    </row>
    <row r="3958" spans="1:3">
      <c r="A3958" s="18">
        <v>43655</v>
      </c>
      <c r="B3958">
        <v>-0.39900000000000002</v>
      </c>
      <c r="C3958">
        <v>-0.39100000000000001</v>
      </c>
    </row>
    <row r="3959" spans="1:3">
      <c r="A3959" s="18">
        <v>43656</v>
      </c>
      <c r="B3959">
        <v>-0.39856999999999998</v>
      </c>
      <c r="C3959">
        <v>-0.38700000000000001</v>
      </c>
    </row>
    <row r="3960" spans="1:3">
      <c r="A3960" s="18">
        <v>43657</v>
      </c>
      <c r="B3960">
        <v>-0.40486</v>
      </c>
      <c r="C3960">
        <v>-0.39428999999999997</v>
      </c>
    </row>
    <row r="3961" spans="1:3">
      <c r="A3961" s="18">
        <v>43658</v>
      </c>
      <c r="B3961">
        <v>-0.4</v>
      </c>
      <c r="C3961">
        <v>-0.39528999999999997</v>
      </c>
    </row>
    <row r="3962" spans="1:3">
      <c r="A3962" s="18">
        <v>43661</v>
      </c>
      <c r="B3962">
        <v>-0.40100000000000002</v>
      </c>
      <c r="C3962">
        <v>-0.40028999999999998</v>
      </c>
    </row>
    <row r="3963" spans="1:3">
      <c r="A3963" s="18">
        <v>43662</v>
      </c>
      <c r="B3963">
        <v>-0.40543000000000001</v>
      </c>
      <c r="C3963">
        <v>-0.41314000000000001</v>
      </c>
    </row>
    <row r="3964" spans="1:3">
      <c r="A3964" s="18">
        <v>43663</v>
      </c>
      <c r="B3964">
        <v>-0.40114</v>
      </c>
      <c r="C3964">
        <v>-0.41586000000000001</v>
      </c>
    </row>
    <row r="3965" spans="1:3">
      <c r="A3965" s="18">
        <v>43664</v>
      </c>
      <c r="B3965">
        <v>-0.40614</v>
      </c>
      <c r="C3965">
        <v>-0.41714000000000001</v>
      </c>
    </row>
    <row r="3966" spans="1:3">
      <c r="A3966" s="18">
        <v>43665</v>
      </c>
      <c r="B3966">
        <v>-0.41428999999999999</v>
      </c>
      <c r="C3966">
        <v>-0.42614000000000002</v>
      </c>
    </row>
    <row r="3967" spans="1:3">
      <c r="A3967" s="18">
        <v>43668</v>
      </c>
      <c r="B3967">
        <v>-0.40243000000000001</v>
      </c>
      <c r="C3967">
        <v>-0.42614000000000002</v>
      </c>
    </row>
    <row r="3968" spans="1:3">
      <c r="A3968" s="18">
        <v>43669</v>
      </c>
      <c r="B3968">
        <v>-0.40714</v>
      </c>
      <c r="C3968">
        <v>-0.42</v>
      </c>
    </row>
    <row r="3969" spans="1:3">
      <c r="A3969" s="18">
        <v>43670</v>
      </c>
      <c r="B3969">
        <v>-0.41699999999999998</v>
      </c>
      <c r="C3969">
        <v>-0.42157</v>
      </c>
    </row>
    <row r="3970" spans="1:3">
      <c r="A3970" s="18">
        <v>43671</v>
      </c>
      <c r="B3970">
        <v>-0.42014000000000001</v>
      </c>
      <c r="C3970">
        <v>-0.42942999999999998</v>
      </c>
    </row>
    <row r="3971" spans="1:3">
      <c r="A3971" s="18">
        <v>43672</v>
      </c>
      <c r="B3971">
        <v>-0.40114</v>
      </c>
      <c r="C3971">
        <v>-0.41571000000000002</v>
      </c>
    </row>
    <row r="3972" spans="1:3">
      <c r="A3972" s="18">
        <v>43675</v>
      </c>
      <c r="B3972">
        <v>-0.40228999999999998</v>
      </c>
      <c r="C3972">
        <v>-0.41028999999999999</v>
      </c>
    </row>
    <row r="3973" spans="1:3">
      <c r="A3973" s="18">
        <v>43676</v>
      </c>
      <c r="B3973">
        <v>-0.41743000000000002</v>
      </c>
      <c r="C3973">
        <v>-0.40943000000000002</v>
      </c>
    </row>
    <row r="3974" spans="1:3">
      <c r="A3974" s="18">
        <v>43677</v>
      </c>
      <c r="B3974">
        <v>-0.41971000000000003</v>
      </c>
      <c r="C3974">
        <v>-0.40786</v>
      </c>
    </row>
    <row r="3975" spans="1:3">
      <c r="A3975" s="18">
        <v>43678</v>
      </c>
      <c r="B3975">
        <v>-0.41528999999999999</v>
      </c>
      <c r="C3975">
        <v>-0.41599999999999998</v>
      </c>
    </row>
    <row r="3976" spans="1:3">
      <c r="A3976" s="18">
        <v>43679</v>
      </c>
      <c r="B3976">
        <v>-0.41171000000000002</v>
      </c>
      <c r="C3976">
        <v>-0.41886000000000001</v>
      </c>
    </row>
    <row r="3977" spans="1:3">
      <c r="A3977" s="18">
        <v>43682</v>
      </c>
      <c r="B3977">
        <v>-0.41343000000000002</v>
      </c>
      <c r="C3977">
        <v>-0.42557</v>
      </c>
    </row>
    <row r="3978" spans="1:3">
      <c r="A3978" s="18">
        <v>43683</v>
      </c>
      <c r="B3978">
        <v>-0.41599999999999998</v>
      </c>
      <c r="C3978">
        <v>-0.43086000000000002</v>
      </c>
    </row>
    <row r="3979" spans="1:3">
      <c r="A3979" s="18">
        <v>43684</v>
      </c>
      <c r="B3979">
        <v>-0.42</v>
      </c>
      <c r="C3979">
        <v>-0.42929</v>
      </c>
    </row>
    <row r="3980" spans="1:3">
      <c r="A3980" s="18">
        <v>43685</v>
      </c>
      <c r="B3980">
        <v>-0.42286000000000001</v>
      </c>
      <c r="C3980">
        <v>-0.43114000000000002</v>
      </c>
    </row>
    <row r="3981" spans="1:3">
      <c r="A3981" s="18">
        <v>43686</v>
      </c>
      <c r="B3981">
        <v>-0.41714000000000001</v>
      </c>
      <c r="C3981">
        <v>-0.43070999999999998</v>
      </c>
    </row>
    <row r="3982" spans="1:3">
      <c r="A3982" s="18">
        <v>43689</v>
      </c>
      <c r="B3982">
        <v>-0.41786000000000001</v>
      </c>
      <c r="C3982">
        <v>-0.43314000000000002</v>
      </c>
    </row>
    <row r="3983" spans="1:3">
      <c r="A3983" s="18">
        <v>43690</v>
      </c>
      <c r="B3983">
        <v>-0.42499999999999999</v>
      </c>
      <c r="C3983">
        <v>-0.42886000000000002</v>
      </c>
    </row>
    <row r="3984" spans="1:3">
      <c r="A3984" s="18">
        <v>43691</v>
      </c>
      <c r="B3984">
        <v>-0.42586000000000002</v>
      </c>
      <c r="C3984">
        <v>-0.436</v>
      </c>
    </row>
    <row r="3985" spans="1:3">
      <c r="A3985" s="18">
        <v>43692</v>
      </c>
      <c r="B3985">
        <v>-0.42986000000000002</v>
      </c>
      <c r="C3985">
        <v>-0.44029000000000001</v>
      </c>
    </row>
    <row r="3986" spans="1:3">
      <c r="A3986" s="18">
        <v>43693</v>
      </c>
      <c r="B3986">
        <v>-0.44270999999999999</v>
      </c>
      <c r="C3986">
        <v>-0.45171</v>
      </c>
    </row>
    <row r="3987" spans="1:3">
      <c r="A3987" s="18">
        <v>43696</v>
      </c>
      <c r="B3987">
        <v>-0.44285999999999998</v>
      </c>
      <c r="C3987">
        <v>-0.44843</v>
      </c>
    </row>
    <row r="3988" spans="1:3">
      <c r="A3988" s="18">
        <v>43697</v>
      </c>
      <c r="B3988">
        <v>-0.44713999999999998</v>
      </c>
      <c r="C3988">
        <v>-0.45071</v>
      </c>
    </row>
    <row r="3989" spans="1:3">
      <c r="A3989" s="18">
        <v>43698</v>
      </c>
      <c r="B3989">
        <v>-0.45843</v>
      </c>
      <c r="C3989">
        <v>-0.45085999999999998</v>
      </c>
    </row>
    <row r="3990" spans="1:3">
      <c r="A3990" s="18">
        <v>43699</v>
      </c>
      <c r="B3990">
        <v>-0.45471</v>
      </c>
      <c r="C3990">
        <v>-0.44057000000000002</v>
      </c>
    </row>
    <row r="3991" spans="1:3">
      <c r="A3991" s="18">
        <v>43700</v>
      </c>
      <c r="B3991">
        <v>-0.44871</v>
      </c>
      <c r="C3991">
        <v>-0.44042999999999999</v>
      </c>
    </row>
    <row r="3992" spans="1:3">
      <c r="A3992" s="18">
        <v>43704</v>
      </c>
      <c r="B3992">
        <v>-0.44729000000000002</v>
      </c>
      <c r="C3992">
        <v>-0.44229000000000002</v>
      </c>
    </row>
    <row r="3993" spans="1:3">
      <c r="A3993" s="18">
        <v>43705</v>
      </c>
      <c r="B3993">
        <v>-0.45485999999999999</v>
      </c>
      <c r="C3993">
        <v>-0.45471</v>
      </c>
    </row>
    <row r="3994" spans="1:3">
      <c r="A3994" s="18">
        <v>43706</v>
      </c>
      <c r="B3994">
        <v>-0.45813999999999999</v>
      </c>
      <c r="C3994">
        <v>-0.45713999999999999</v>
      </c>
    </row>
    <row r="3995" spans="1:3">
      <c r="A3995" s="18">
        <v>43707</v>
      </c>
      <c r="B3995">
        <v>-0.47256999999999999</v>
      </c>
      <c r="C3995">
        <v>-0.46028999999999998</v>
      </c>
    </row>
    <row r="3996" spans="1:3">
      <c r="A3996" s="18">
        <v>43710</v>
      </c>
      <c r="B3996">
        <v>-0.48114000000000001</v>
      </c>
      <c r="C3996">
        <v>-0.46528999999999998</v>
      </c>
    </row>
    <row r="3997" spans="1:3">
      <c r="A3997" s="18">
        <v>43711</v>
      </c>
      <c r="B3997">
        <v>-0.48186000000000001</v>
      </c>
      <c r="C3997">
        <v>-0.47386</v>
      </c>
    </row>
    <row r="3998" spans="1:3">
      <c r="A3998" s="18">
        <v>43712</v>
      </c>
      <c r="B3998">
        <v>-0.48086000000000001</v>
      </c>
      <c r="C3998">
        <v>-0.46328999999999998</v>
      </c>
    </row>
    <row r="3999" spans="1:3">
      <c r="A3999" s="18">
        <v>43713</v>
      </c>
      <c r="B3999">
        <v>-0.48099999999999998</v>
      </c>
      <c r="C3999">
        <v>-0.46443000000000001</v>
      </c>
    </row>
    <row r="4000" spans="1:3">
      <c r="A4000" s="18">
        <v>43714</v>
      </c>
      <c r="B4000">
        <v>-0.48229</v>
      </c>
      <c r="C4000">
        <v>-0.45743</v>
      </c>
    </row>
    <row r="4001" spans="1:3">
      <c r="A4001" s="18">
        <v>43717</v>
      </c>
      <c r="B4001">
        <v>-0.48086000000000001</v>
      </c>
      <c r="C4001">
        <v>-0.45743</v>
      </c>
    </row>
    <row r="4002" spans="1:3">
      <c r="A4002" s="18">
        <v>43718</v>
      </c>
      <c r="B4002">
        <v>-0.47186</v>
      </c>
      <c r="C4002">
        <v>-0.45713999999999999</v>
      </c>
    </row>
    <row r="4003" spans="1:3">
      <c r="A4003" s="18">
        <v>43719</v>
      </c>
      <c r="B4003">
        <v>-0.46214</v>
      </c>
      <c r="C4003">
        <v>-0.45429000000000003</v>
      </c>
    </row>
    <row r="4004" spans="1:3">
      <c r="A4004" s="18">
        <v>43720</v>
      </c>
      <c r="B4004">
        <v>-0.46571000000000001</v>
      </c>
      <c r="C4004">
        <v>-0.45585999999999999</v>
      </c>
    </row>
    <row r="4005" spans="1:3">
      <c r="A4005" s="18">
        <v>43721</v>
      </c>
      <c r="B4005">
        <v>-0.42286000000000001</v>
      </c>
      <c r="C4005">
        <v>-0.39728999999999998</v>
      </c>
    </row>
    <row r="4006" spans="1:3">
      <c r="A4006" s="18">
        <v>43724</v>
      </c>
      <c r="B4006">
        <v>-0.42170999999999997</v>
      </c>
      <c r="C4006">
        <v>-0.39900000000000002</v>
      </c>
    </row>
    <row r="4007" spans="1:3">
      <c r="A4007" s="18">
        <v>43725</v>
      </c>
      <c r="B4007">
        <v>-0.43099999999999999</v>
      </c>
      <c r="C4007">
        <v>-0.40128999999999998</v>
      </c>
    </row>
    <row r="4008" spans="1:3">
      <c r="A4008" s="18">
        <v>43726</v>
      </c>
      <c r="B4008">
        <v>-0.42099999999999999</v>
      </c>
      <c r="C4008">
        <v>-0.40128999999999998</v>
      </c>
    </row>
    <row r="4009" spans="1:3">
      <c r="A4009" s="18">
        <v>43727</v>
      </c>
      <c r="B4009">
        <v>-0.41914000000000001</v>
      </c>
      <c r="C4009">
        <v>-0.40571000000000002</v>
      </c>
    </row>
    <row r="4010" spans="1:3">
      <c r="A4010" s="18">
        <v>43728</v>
      </c>
      <c r="B4010">
        <v>-0.42270999999999997</v>
      </c>
      <c r="C4010">
        <v>-0.40799999999999997</v>
      </c>
    </row>
    <row r="4011" spans="1:3">
      <c r="A4011" s="18">
        <v>43731</v>
      </c>
      <c r="B4011">
        <v>-0.42529</v>
      </c>
      <c r="C4011">
        <v>-0.40528999999999998</v>
      </c>
    </row>
    <row r="4012" spans="1:3">
      <c r="A4012" s="18">
        <v>43732</v>
      </c>
      <c r="B4012">
        <v>-0.42314000000000002</v>
      </c>
      <c r="C4012">
        <v>-0.40986</v>
      </c>
    </row>
    <row r="4013" spans="1:3">
      <c r="A4013" s="18">
        <v>43733</v>
      </c>
      <c r="B4013">
        <v>-0.42657</v>
      </c>
      <c r="C4013">
        <v>-0.41957</v>
      </c>
    </row>
    <row r="4014" spans="1:3">
      <c r="A4014" s="18">
        <v>43734</v>
      </c>
      <c r="B4014">
        <v>-0.42870999999999998</v>
      </c>
      <c r="C4014">
        <v>-0.41699999999999998</v>
      </c>
    </row>
    <row r="4015" spans="1:3">
      <c r="A4015" s="18">
        <v>43735</v>
      </c>
      <c r="B4015">
        <v>-0.43686000000000003</v>
      </c>
      <c r="C4015">
        <v>-0.41556999999999999</v>
      </c>
    </row>
    <row r="4016" spans="1:3">
      <c r="A4016" s="18">
        <v>43738</v>
      </c>
      <c r="B4016">
        <v>-0.44070999999999999</v>
      </c>
      <c r="C4016">
        <v>-0.41614000000000001</v>
      </c>
    </row>
    <row r="4017" spans="1:3">
      <c r="A4017" s="18">
        <v>43739</v>
      </c>
      <c r="B4017">
        <v>-0.44629000000000002</v>
      </c>
      <c r="C4017">
        <v>-0.42229</v>
      </c>
    </row>
    <row r="4018" spans="1:3">
      <c r="A4018" s="18">
        <v>43740</v>
      </c>
      <c r="B4018">
        <v>-0.44871</v>
      </c>
      <c r="C4018">
        <v>-0.42429</v>
      </c>
    </row>
    <row r="4019" spans="1:3">
      <c r="A4019" s="18">
        <v>43741</v>
      </c>
      <c r="B4019">
        <v>-0.44742999999999999</v>
      </c>
      <c r="C4019">
        <v>-0.42642999999999998</v>
      </c>
    </row>
    <row r="4020" spans="1:3">
      <c r="A4020" s="18">
        <v>43742</v>
      </c>
      <c r="B4020">
        <v>-0.44285999999999998</v>
      </c>
      <c r="C4020">
        <v>-0.42586000000000002</v>
      </c>
    </row>
    <row r="4021" spans="1:3">
      <c r="A4021" s="18">
        <v>43745</v>
      </c>
      <c r="B4021">
        <v>-0.442</v>
      </c>
      <c r="C4021">
        <v>-0.42786000000000002</v>
      </c>
    </row>
    <row r="4022" spans="1:3">
      <c r="A4022" s="18">
        <v>43746</v>
      </c>
      <c r="B4022">
        <v>-0.443</v>
      </c>
      <c r="C4022">
        <v>-0.42386000000000001</v>
      </c>
    </row>
    <row r="4023" spans="1:3">
      <c r="A4023" s="18">
        <v>43747</v>
      </c>
      <c r="B4023">
        <v>-0.44129000000000002</v>
      </c>
      <c r="C4023">
        <v>-0.42270999999999997</v>
      </c>
    </row>
    <row r="4024" spans="1:3">
      <c r="A4024" s="18">
        <v>43748</v>
      </c>
      <c r="B4024">
        <v>-0.44257000000000002</v>
      </c>
      <c r="C4024">
        <v>-0.42086000000000001</v>
      </c>
    </row>
    <row r="4025" spans="1:3">
      <c r="A4025" s="18">
        <v>43749</v>
      </c>
      <c r="B4025">
        <v>-0.44013999999999998</v>
      </c>
      <c r="C4025">
        <v>-0.41628999999999999</v>
      </c>
    </row>
    <row r="4026" spans="1:3">
      <c r="A4026" s="18">
        <v>43752</v>
      </c>
      <c r="B4026">
        <v>-0.43686000000000003</v>
      </c>
      <c r="C4026">
        <v>-0.41114000000000001</v>
      </c>
    </row>
    <row r="4027" spans="1:3">
      <c r="A4027" s="18">
        <v>43753</v>
      </c>
      <c r="B4027">
        <v>-0.435</v>
      </c>
      <c r="C4027">
        <v>-0.40643000000000001</v>
      </c>
    </row>
    <row r="4028" spans="1:3">
      <c r="A4028" s="18">
        <v>43754</v>
      </c>
      <c r="B4028">
        <v>-0.43429000000000001</v>
      </c>
      <c r="C4028">
        <v>-0.40686</v>
      </c>
    </row>
    <row r="4029" spans="1:3">
      <c r="A4029" s="18">
        <v>43755</v>
      </c>
      <c r="B4029">
        <v>-0.43957000000000002</v>
      </c>
      <c r="C4029">
        <v>-0.41</v>
      </c>
    </row>
    <row r="4030" spans="1:3">
      <c r="A4030" s="18">
        <v>43756</v>
      </c>
      <c r="B4030">
        <v>-0.43529000000000001</v>
      </c>
      <c r="C4030">
        <v>-0.41070000000000001</v>
      </c>
    </row>
    <row r="4031" spans="1:3">
      <c r="A4031" s="18">
        <v>43759</v>
      </c>
      <c r="B4031">
        <v>-0.43214000000000002</v>
      </c>
      <c r="C4031">
        <v>-0.40243000000000001</v>
      </c>
    </row>
    <row r="4032" spans="1:3">
      <c r="A4032" s="18">
        <v>43760</v>
      </c>
      <c r="B4032">
        <v>-0.43</v>
      </c>
      <c r="C4032">
        <v>-0.40271000000000001</v>
      </c>
    </row>
    <row r="4033" spans="1:3">
      <c r="A4033" s="18">
        <v>43761</v>
      </c>
      <c r="B4033">
        <v>-0.432</v>
      </c>
      <c r="C4033">
        <v>-0.40556999999999999</v>
      </c>
    </row>
    <row r="4034" spans="1:3">
      <c r="A4034" s="18">
        <v>43762</v>
      </c>
      <c r="B4034">
        <v>-0.43</v>
      </c>
      <c r="C4034">
        <v>-0.40571000000000002</v>
      </c>
    </row>
    <row r="4035" spans="1:3">
      <c r="A4035" s="18">
        <v>43763</v>
      </c>
      <c r="B4035">
        <v>-0.43129000000000001</v>
      </c>
      <c r="C4035">
        <v>-0.40456999999999999</v>
      </c>
    </row>
    <row r="4036" spans="1:3">
      <c r="A4036" s="18">
        <v>43766</v>
      </c>
      <c r="B4036">
        <v>-0.435</v>
      </c>
      <c r="C4036">
        <v>-0.40243000000000001</v>
      </c>
    </row>
    <row r="4037" spans="1:3">
      <c r="A4037" s="18">
        <v>43767</v>
      </c>
      <c r="B4037">
        <v>-0.43586000000000003</v>
      </c>
      <c r="C4037">
        <v>-0.40156999999999998</v>
      </c>
    </row>
    <row r="4038" spans="1:3">
      <c r="A4038" s="18">
        <v>43768</v>
      </c>
      <c r="B4038">
        <v>-0.43742999999999999</v>
      </c>
      <c r="C4038">
        <v>-0.40128999999999998</v>
      </c>
    </row>
    <row r="4039" spans="1:3">
      <c r="A4039" s="18">
        <v>43769</v>
      </c>
      <c r="B4039">
        <v>-0.44</v>
      </c>
      <c r="C4039">
        <v>-0.40471000000000001</v>
      </c>
    </row>
    <row r="4040" spans="1:3">
      <c r="A4040" s="18">
        <v>43770</v>
      </c>
      <c r="B4040">
        <v>-0.44129000000000002</v>
      </c>
      <c r="C4040">
        <v>-0.40871000000000002</v>
      </c>
    </row>
    <row r="4041" spans="1:3">
      <c r="A4041" s="18">
        <v>43773</v>
      </c>
      <c r="B4041">
        <v>-0.44213999999999998</v>
      </c>
      <c r="C4041">
        <v>-0.40886</v>
      </c>
    </row>
    <row r="4042" spans="1:3">
      <c r="A4042" s="18">
        <v>43774</v>
      </c>
      <c r="B4042">
        <v>-0.44470999999999999</v>
      </c>
      <c r="C4042">
        <v>-0.40614</v>
      </c>
    </row>
    <row r="4043" spans="1:3">
      <c r="A4043" s="18">
        <v>43775</v>
      </c>
      <c r="B4043">
        <v>-0.44600000000000001</v>
      </c>
      <c r="C4043">
        <v>-0.39700000000000002</v>
      </c>
    </row>
    <row r="4044" spans="1:3">
      <c r="A4044" s="18">
        <v>43776</v>
      </c>
      <c r="B4044">
        <v>-0.43670999999999999</v>
      </c>
      <c r="C4044">
        <v>-0.39056999999999997</v>
      </c>
    </row>
    <row r="4045" spans="1:3">
      <c r="A4045" s="18">
        <v>43777</v>
      </c>
      <c r="B4045">
        <v>-0.43729000000000001</v>
      </c>
      <c r="C4045">
        <v>-0.38900000000000001</v>
      </c>
    </row>
    <row r="4046" spans="1:3">
      <c r="A4046" s="18">
        <v>43780</v>
      </c>
      <c r="B4046">
        <v>-0.43713999999999997</v>
      </c>
      <c r="C4046">
        <v>-0.39085999999999999</v>
      </c>
    </row>
    <row r="4047" spans="1:3">
      <c r="A4047" s="18">
        <v>43781</v>
      </c>
      <c r="B4047">
        <v>-0.43757000000000001</v>
      </c>
      <c r="C4047">
        <v>-0.39113999999999999</v>
      </c>
    </row>
    <row r="4048" spans="1:3">
      <c r="A4048" s="18">
        <v>43782</v>
      </c>
      <c r="B4048">
        <v>-0.437</v>
      </c>
      <c r="C4048">
        <v>-0.39500000000000002</v>
      </c>
    </row>
    <row r="4049" spans="1:3">
      <c r="A4049" s="18">
        <v>43783</v>
      </c>
      <c r="B4049">
        <v>-0.43570999999999999</v>
      </c>
      <c r="C4049">
        <v>-0.39413999999999999</v>
      </c>
    </row>
    <row r="4050" spans="1:3">
      <c r="A4050" s="18">
        <v>43784</v>
      </c>
      <c r="B4050">
        <v>-0.43657000000000001</v>
      </c>
      <c r="C4050">
        <v>-0.39485999999999999</v>
      </c>
    </row>
    <row r="4051" spans="1:3">
      <c r="A4051" s="18">
        <v>43787</v>
      </c>
      <c r="B4051">
        <v>-0.43985999999999997</v>
      </c>
      <c r="C4051">
        <v>-0.39685999999999999</v>
      </c>
    </row>
    <row r="4052" spans="1:3">
      <c r="A4052" s="18">
        <v>43788</v>
      </c>
      <c r="B4052">
        <v>-0.44742999999999999</v>
      </c>
      <c r="C4052">
        <v>-0.39713999999999999</v>
      </c>
    </row>
    <row r="4053" spans="1:3">
      <c r="A4053" s="18">
        <v>43789</v>
      </c>
      <c r="B4053">
        <v>-0.44800000000000001</v>
      </c>
      <c r="C4053">
        <v>-0.39628999999999998</v>
      </c>
    </row>
    <row r="4054" spans="1:3">
      <c r="A4054" s="18">
        <v>43790</v>
      </c>
      <c r="B4054">
        <v>-0.44613999999999998</v>
      </c>
      <c r="C4054">
        <v>-0.40143000000000001</v>
      </c>
    </row>
    <row r="4055" spans="1:3">
      <c r="A4055" s="18">
        <v>43791</v>
      </c>
      <c r="B4055">
        <v>-0.44500000000000001</v>
      </c>
      <c r="C4055">
        <v>-0.39943000000000001</v>
      </c>
    </row>
    <row r="4056" spans="1:3">
      <c r="A4056" s="18">
        <v>43794</v>
      </c>
      <c r="B4056">
        <v>-0.442</v>
      </c>
      <c r="C4056">
        <v>-0.39800000000000002</v>
      </c>
    </row>
    <row r="4057" spans="1:3">
      <c r="A4057" s="18">
        <v>43795</v>
      </c>
      <c r="B4057">
        <v>-0.43529000000000001</v>
      </c>
      <c r="C4057">
        <v>-0.39828999999999998</v>
      </c>
    </row>
    <row r="4058" spans="1:3">
      <c r="A4058" s="18">
        <v>43796</v>
      </c>
      <c r="B4058">
        <v>-0.43470999999999999</v>
      </c>
      <c r="C4058">
        <v>-0.39656999999999998</v>
      </c>
    </row>
    <row r="4059" spans="1:3">
      <c r="A4059" s="18">
        <v>43797</v>
      </c>
      <c r="B4059">
        <v>-0.43442999999999998</v>
      </c>
      <c r="C4059">
        <v>-0.39585999999999999</v>
      </c>
    </row>
    <row r="4060" spans="1:3">
      <c r="A4060" s="18">
        <v>43798</v>
      </c>
      <c r="B4060">
        <v>-0.434</v>
      </c>
      <c r="C4060">
        <v>-0.39456999999999998</v>
      </c>
    </row>
    <row r="4061" spans="1:3">
      <c r="A4061" s="18">
        <v>43801</v>
      </c>
      <c r="B4061">
        <v>-0.434</v>
      </c>
      <c r="C4061">
        <v>-0.39385999999999999</v>
      </c>
    </row>
    <row r="4062" spans="1:3">
      <c r="A4062" s="18">
        <v>43802</v>
      </c>
      <c r="B4062">
        <v>-0.45171</v>
      </c>
      <c r="C4062">
        <v>-0.39285999999999999</v>
      </c>
    </row>
    <row r="4063" spans="1:3">
      <c r="A4063" s="18">
        <v>43803</v>
      </c>
      <c r="B4063">
        <v>-0.44800000000000001</v>
      </c>
      <c r="C4063">
        <v>-0.39543</v>
      </c>
    </row>
    <row r="4064" spans="1:3">
      <c r="A4064" s="18">
        <v>43804</v>
      </c>
      <c r="B4064">
        <v>-0.44943</v>
      </c>
      <c r="C4064">
        <v>-0.39571000000000001</v>
      </c>
    </row>
    <row r="4065" spans="1:3">
      <c r="A4065" s="18">
        <v>43805</v>
      </c>
      <c r="B4065">
        <v>-0.44270999999999999</v>
      </c>
      <c r="C4065">
        <v>-0.39713999999999999</v>
      </c>
    </row>
    <row r="4066" spans="1:3">
      <c r="A4066" s="18">
        <v>43808</v>
      </c>
      <c r="B4066">
        <v>-0.43857000000000002</v>
      </c>
      <c r="C4066">
        <v>-0.39900000000000002</v>
      </c>
    </row>
    <row r="4067" spans="1:3">
      <c r="A4067" s="18">
        <v>43809</v>
      </c>
      <c r="B4067">
        <v>-0.43686000000000003</v>
      </c>
      <c r="C4067">
        <v>-0.38785999999999998</v>
      </c>
    </row>
    <row r="4068" spans="1:3">
      <c r="A4068" s="18">
        <v>43810</v>
      </c>
      <c r="B4068">
        <v>-0.43642999999999998</v>
      </c>
      <c r="C4068">
        <v>-0.39456999999999998</v>
      </c>
    </row>
    <row r="4069" spans="1:3">
      <c r="A4069" s="18">
        <v>43811</v>
      </c>
      <c r="B4069">
        <v>-0.43486000000000002</v>
      </c>
      <c r="C4069">
        <v>-0.39056999999999997</v>
      </c>
    </row>
    <row r="4070" spans="1:3">
      <c r="A4070" s="18">
        <v>43812</v>
      </c>
      <c r="B4070">
        <v>-0.43729000000000001</v>
      </c>
      <c r="C4070">
        <v>-0.38957000000000003</v>
      </c>
    </row>
    <row r="4071" spans="1:3">
      <c r="A4071" s="18">
        <v>43815</v>
      </c>
      <c r="B4071">
        <v>-0.43286000000000002</v>
      </c>
      <c r="C4071">
        <v>-0.38629000000000002</v>
      </c>
    </row>
    <row r="4072" spans="1:3">
      <c r="A4072" s="18">
        <v>43816</v>
      </c>
      <c r="B4072">
        <v>-0.43570999999999999</v>
      </c>
      <c r="C4072">
        <v>-0.38685999999999998</v>
      </c>
    </row>
    <row r="4073" spans="1:3">
      <c r="A4073" s="18">
        <v>43817</v>
      </c>
      <c r="B4073">
        <v>-0.43129000000000001</v>
      </c>
      <c r="C4073">
        <v>-0.38457000000000002</v>
      </c>
    </row>
    <row r="4074" spans="1:3">
      <c r="A4074" s="18">
        <v>43818</v>
      </c>
      <c r="B4074">
        <v>-0.43170999999999998</v>
      </c>
      <c r="C4074">
        <v>-0.37985999999999998</v>
      </c>
    </row>
    <row r="4075" spans="1:3">
      <c r="A4075" s="18">
        <v>43819</v>
      </c>
      <c r="B4075">
        <v>-0.42029</v>
      </c>
      <c r="C4075">
        <v>-0.37913999999999998</v>
      </c>
    </row>
    <row r="4076" spans="1:3">
      <c r="A4076" s="18">
        <v>43822</v>
      </c>
      <c r="B4076">
        <v>-0.42729</v>
      </c>
      <c r="C4076">
        <v>-0.37813999999999998</v>
      </c>
    </row>
    <row r="4077" spans="1:3">
      <c r="A4077" s="18">
        <v>43823</v>
      </c>
      <c r="B4077">
        <v>-0.42629</v>
      </c>
      <c r="C4077">
        <v>-0.37742999999999999</v>
      </c>
    </row>
    <row r="4078" spans="1:3">
      <c r="A4078" s="18">
        <v>43826</v>
      </c>
      <c r="B4078">
        <v>-0.42029</v>
      </c>
      <c r="C4078">
        <v>-0.37685999999999997</v>
      </c>
    </row>
    <row r="4079" spans="1:3">
      <c r="A4079" s="18">
        <v>43829</v>
      </c>
      <c r="B4079">
        <v>-0.41871000000000003</v>
      </c>
      <c r="C4079">
        <v>-0.37413999999999997</v>
      </c>
    </row>
    <row r="4080" spans="1:3">
      <c r="A4080" s="18">
        <v>43830</v>
      </c>
      <c r="B4080">
        <v>-0.41428999999999999</v>
      </c>
      <c r="C4080">
        <v>-0.37413999999999997</v>
      </c>
    </row>
    <row r="4081" spans="1:3">
      <c r="A4081" s="18">
        <v>43832</v>
      </c>
      <c r="B4081">
        <v>-0.68659999999999999</v>
      </c>
      <c r="C4081">
        <v>-0.61860000000000004</v>
      </c>
    </row>
    <row r="4082" spans="1:3">
      <c r="A4082" s="18">
        <v>43833</v>
      </c>
      <c r="B4082">
        <v>-0.67820000000000003</v>
      </c>
      <c r="C4082">
        <v>-0.62060000000000004</v>
      </c>
    </row>
    <row r="4083" spans="1:3">
      <c r="A4083" s="18">
        <v>43836</v>
      </c>
      <c r="B4083">
        <v>-0.67720000000000002</v>
      </c>
      <c r="C4083">
        <v>-0.61380000000000001</v>
      </c>
    </row>
    <row r="4084" spans="1:3">
      <c r="A4084" s="18">
        <v>43837</v>
      </c>
      <c r="B4084">
        <v>-0.6804</v>
      </c>
      <c r="C4084">
        <v>-0.61180000000000001</v>
      </c>
    </row>
    <row r="4085" spans="1:3">
      <c r="A4085" s="18">
        <v>43838</v>
      </c>
      <c r="B4085">
        <v>-0.67420000000000002</v>
      </c>
      <c r="C4085">
        <v>-0.61680000000000001</v>
      </c>
    </row>
    <row r="4086" spans="1:3">
      <c r="A4086" s="18">
        <v>43839</v>
      </c>
      <c r="B4086">
        <v>-0.6774</v>
      </c>
      <c r="C4086">
        <v>-0.61799999999999999</v>
      </c>
    </row>
    <row r="4087" spans="1:3">
      <c r="A4087" s="18">
        <v>43840</v>
      </c>
      <c r="B4087">
        <v>-0.6754</v>
      </c>
      <c r="C4087">
        <v>-0.61719999999999997</v>
      </c>
    </row>
    <row r="4088" spans="1:3">
      <c r="A4088" s="18">
        <v>43843</v>
      </c>
      <c r="B4088">
        <v>-0.67859999999999998</v>
      </c>
      <c r="C4088">
        <v>-0.61680000000000001</v>
      </c>
    </row>
    <row r="4089" spans="1:3">
      <c r="A4089" s="18">
        <v>43844</v>
      </c>
      <c r="B4089">
        <v>-0.67320000000000002</v>
      </c>
      <c r="C4089">
        <v>-0.61760000000000004</v>
      </c>
    </row>
    <row r="4090" spans="1:3">
      <c r="A4090" s="18">
        <v>43845</v>
      </c>
      <c r="B4090">
        <v>-0.68320000000000003</v>
      </c>
      <c r="C4090">
        <v>-0.61639999999999995</v>
      </c>
    </row>
    <row r="4091" spans="1:3">
      <c r="A4091" s="18">
        <v>43846</v>
      </c>
      <c r="B4091">
        <v>-0.68799999999999994</v>
      </c>
      <c r="C4091">
        <v>-0.63</v>
      </c>
    </row>
    <row r="4092" spans="1:3">
      <c r="A4092" s="18">
        <v>43847</v>
      </c>
      <c r="B4092">
        <v>-0.67879999999999996</v>
      </c>
      <c r="C4092">
        <v>-0.63539999999999996</v>
      </c>
    </row>
    <row r="4093" spans="1:3">
      <c r="A4093" s="18">
        <v>43850</v>
      </c>
      <c r="B4093">
        <v>-0.67500000000000004</v>
      </c>
      <c r="C4093">
        <v>-0.62280000000000002</v>
      </c>
    </row>
    <row r="4094" spans="1:3">
      <c r="A4094" s="18">
        <v>43851</v>
      </c>
      <c r="B4094">
        <v>-0.6774</v>
      </c>
      <c r="C4094">
        <v>-0.62739999999999996</v>
      </c>
    </row>
    <row r="4095" spans="1:3">
      <c r="A4095" s="18">
        <v>43852</v>
      </c>
      <c r="B4095">
        <v>-0.67559999999999998</v>
      </c>
      <c r="C4095">
        <v>-0.62039999999999995</v>
      </c>
    </row>
    <row r="4096" spans="1:3">
      <c r="A4096" s="18">
        <v>43853</v>
      </c>
      <c r="B4096">
        <v>-0.66920000000000002</v>
      </c>
      <c r="C4096">
        <v>-0.62219999999999998</v>
      </c>
    </row>
    <row r="4097" spans="1:3">
      <c r="A4097" s="18">
        <v>43854</v>
      </c>
      <c r="B4097">
        <v>-0.6704</v>
      </c>
      <c r="C4097">
        <v>-0.62019999999999997</v>
      </c>
    </row>
    <row r="4098" spans="1:3">
      <c r="A4098" s="18">
        <v>43857</v>
      </c>
      <c r="B4098">
        <v>-0.67</v>
      </c>
      <c r="C4098">
        <v>-0.62819999999999998</v>
      </c>
    </row>
    <row r="4099" spans="1:3">
      <c r="A4099" s="18">
        <v>43858</v>
      </c>
      <c r="B4099">
        <v>-0.67820000000000003</v>
      </c>
      <c r="C4099">
        <v>-0.63919999999999999</v>
      </c>
    </row>
    <row r="4100" spans="1:3">
      <c r="A4100" s="18">
        <v>43859</v>
      </c>
      <c r="B4100">
        <v>-0.68620000000000003</v>
      </c>
      <c r="C4100">
        <v>-0.62939999999999996</v>
      </c>
    </row>
    <row r="4101" spans="1:3">
      <c r="A4101" s="18">
        <v>43860</v>
      </c>
      <c r="B4101">
        <v>-0.69020000000000004</v>
      </c>
      <c r="C4101">
        <v>-0.63680000000000003</v>
      </c>
    </row>
    <row r="4102" spans="1:3">
      <c r="A4102" s="18">
        <v>43861</v>
      </c>
      <c r="B4102">
        <v>-0.69</v>
      </c>
      <c r="C4102">
        <v>-0.64080000000000004</v>
      </c>
    </row>
    <row r="4103" spans="1:3">
      <c r="A4103" s="18">
        <v>43864</v>
      </c>
      <c r="B4103">
        <v>-0.69179999999999997</v>
      </c>
      <c r="C4103">
        <v>-0.64219999999999999</v>
      </c>
    </row>
    <row r="4104" spans="1:3">
      <c r="A4104" s="18">
        <v>43865</v>
      </c>
      <c r="B4104">
        <v>-0.69020000000000004</v>
      </c>
      <c r="C4104">
        <v>-0.64</v>
      </c>
    </row>
    <row r="4105" spans="1:3">
      <c r="A4105" s="18">
        <v>43866</v>
      </c>
      <c r="B4105">
        <v>-0.68820000000000003</v>
      </c>
      <c r="C4105">
        <v>-0.63419999999999999</v>
      </c>
    </row>
    <row r="4106" spans="1:3">
      <c r="A4106" s="18">
        <v>43867</v>
      </c>
      <c r="B4106">
        <v>-0.69040000000000001</v>
      </c>
      <c r="C4106">
        <v>-0.63319999999999999</v>
      </c>
    </row>
    <row r="4107" spans="1:3">
      <c r="A4107" s="18">
        <v>43868</v>
      </c>
      <c r="B4107">
        <v>-0.68859999999999999</v>
      </c>
      <c r="C4107">
        <v>-0.63260000000000005</v>
      </c>
    </row>
    <row r="4108" spans="1:3">
      <c r="A4108" s="18">
        <v>43871</v>
      </c>
      <c r="B4108">
        <v>-0.68899999999999995</v>
      </c>
      <c r="C4108">
        <v>-0.63639999999999997</v>
      </c>
    </row>
    <row r="4109" spans="1:3">
      <c r="A4109" s="18">
        <v>43872</v>
      </c>
      <c r="B4109">
        <v>-0.69520000000000004</v>
      </c>
      <c r="C4109">
        <v>-0.63739999999999997</v>
      </c>
    </row>
    <row r="4110" spans="1:3">
      <c r="A4110" s="18">
        <v>43873</v>
      </c>
      <c r="B4110">
        <v>-0.69699999999999995</v>
      </c>
      <c r="C4110">
        <v>-0.64500000000000002</v>
      </c>
    </row>
    <row r="4111" spans="1:3">
      <c r="A4111" s="18">
        <v>43874</v>
      </c>
      <c r="B4111">
        <v>-0.70379999999999998</v>
      </c>
      <c r="C4111">
        <v>-0.65939999999999999</v>
      </c>
    </row>
    <row r="4112" spans="1:3">
      <c r="A4112" s="18">
        <v>43875</v>
      </c>
      <c r="B4112">
        <v>-0.70599999999999996</v>
      </c>
      <c r="C4112">
        <v>-0.66239999999999999</v>
      </c>
    </row>
    <row r="4113" spans="1:3">
      <c r="A4113" s="18">
        <v>43878</v>
      </c>
      <c r="B4113">
        <v>-0.70740000000000003</v>
      </c>
      <c r="C4113">
        <v>-0.66339999999999999</v>
      </c>
    </row>
    <row r="4114" spans="1:3">
      <c r="A4114" s="18">
        <v>43879</v>
      </c>
      <c r="B4114">
        <v>-0.70779999999999998</v>
      </c>
      <c r="C4114">
        <v>-0.65959999999999996</v>
      </c>
    </row>
    <row r="4115" spans="1:3">
      <c r="A4115" s="18">
        <v>43880</v>
      </c>
      <c r="B4115">
        <v>-0.70899999999999996</v>
      </c>
      <c r="C4115">
        <v>-0.6744</v>
      </c>
    </row>
    <row r="4116" spans="1:3">
      <c r="A4116" s="18">
        <v>43881</v>
      </c>
      <c r="B4116">
        <v>-0.71199999999999997</v>
      </c>
      <c r="C4116">
        <v>-0.67120000000000002</v>
      </c>
    </row>
    <row r="4117" spans="1:3">
      <c r="A4117" s="18">
        <v>43882</v>
      </c>
      <c r="B4117">
        <v>-0.71699999999999997</v>
      </c>
      <c r="C4117">
        <v>-0.68020000000000003</v>
      </c>
    </row>
    <row r="4118" spans="1:3">
      <c r="A4118" s="18">
        <v>43885</v>
      </c>
      <c r="B4118">
        <v>-0.72</v>
      </c>
      <c r="C4118">
        <v>-0.68559999999999999</v>
      </c>
    </row>
    <row r="4119" spans="1:3">
      <c r="A4119" s="18">
        <v>43886</v>
      </c>
      <c r="B4119">
        <v>-0.72340000000000004</v>
      </c>
      <c r="C4119">
        <v>-0.69140000000000001</v>
      </c>
    </row>
    <row r="4120" spans="1:3">
      <c r="A4120" s="18">
        <v>43887</v>
      </c>
      <c r="B4120">
        <v>-0.73119999999999996</v>
      </c>
      <c r="C4120">
        <v>-0.70020000000000004</v>
      </c>
    </row>
    <row r="4121" spans="1:3">
      <c r="A4121" s="18">
        <v>43888</v>
      </c>
      <c r="B4121">
        <v>-0.73199999999999998</v>
      </c>
      <c r="C4121">
        <v>-0.69640000000000002</v>
      </c>
    </row>
    <row r="4122" spans="1:3">
      <c r="A4122" s="18">
        <v>43889</v>
      </c>
      <c r="B4122">
        <v>-0.73519999999999996</v>
      </c>
      <c r="C4122">
        <v>-0.70679999999999998</v>
      </c>
    </row>
    <row r="4123" spans="1:3">
      <c r="A4123" s="18">
        <v>43892</v>
      </c>
      <c r="B4123">
        <v>-0.76900000000000002</v>
      </c>
      <c r="C4123">
        <v>-0.75660000000000005</v>
      </c>
    </row>
    <row r="4124" spans="1:3">
      <c r="A4124" s="18">
        <v>43893</v>
      </c>
      <c r="B4124">
        <v>-0.77380000000000004</v>
      </c>
      <c r="C4124">
        <v>-0.73599999999999999</v>
      </c>
    </row>
    <row r="4125" spans="1:3">
      <c r="A4125" s="18">
        <v>43894</v>
      </c>
      <c r="B4125">
        <v>-0.79139999999999999</v>
      </c>
      <c r="C4125">
        <v>-0.76219999999999999</v>
      </c>
    </row>
    <row r="4126" spans="1:3">
      <c r="A4126" s="18">
        <v>43895</v>
      </c>
      <c r="B4126">
        <v>-0.79479999999999995</v>
      </c>
      <c r="C4126">
        <v>-0.76780000000000004</v>
      </c>
    </row>
    <row r="4127" spans="1:3">
      <c r="A4127" s="18">
        <v>43896</v>
      </c>
      <c r="B4127">
        <v>-0.81340000000000001</v>
      </c>
      <c r="C4127">
        <v>-0.77780000000000005</v>
      </c>
    </row>
    <row r="4128" spans="1:3">
      <c r="A4128" s="18">
        <v>43899</v>
      </c>
      <c r="B4128">
        <v>-0.8468</v>
      </c>
      <c r="C4128">
        <v>-0.81240000000000001</v>
      </c>
    </row>
    <row r="4129" spans="1:3">
      <c r="A4129" s="18">
        <v>43900</v>
      </c>
      <c r="B4129">
        <v>-0.83420000000000005</v>
      </c>
      <c r="C4129">
        <v>-0.78700000000000003</v>
      </c>
    </row>
    <row r="4130" spans="1:3">
      <c r="A4130" s="18">
        <v>43901</v>
      </c>
      <c r="B4130">
        <v>-0.84660000000000002</v>
      </c>
      <c r="C4130">
        <v>-0.79579999999999995</v>
      </c>
    </row>
    <row r="4131" spans="1:3">
      <c r="A4131" s="18">
        <v>43902</v>
      </c>
      <c r="B4131">
        <v>-0.84360000000000002</v>
      </c>
      <c r="C4131">
        <v>-0.78420000000000001</v>
      </c>
    </row>
    <row r="4132" spans="1:3">
      <c r="A4132" s="18">
        <v>43903</v>
      </c>
      <c r="B4132">
        <v>-0.79400000000000004</v>
      </c>
      <c r="C4132">
        <v>-0.74519999999999997</v>
      </c>
    </row>
    <row r="4133" spans="1:3">
      <c r="A4133" s="18">
        <v>43906</v>
      </c>
      <c r="B4133">
        <v>-0.78700000000000003</v>
      </c>
      <c r="C4133">
        <v>-0.74419999999999997</v>
      </c>
    </row>
    <row r="4134" spans="1:3">
      <c r="A4134" s="18">
        <v>43907</v>
      </c>
      <c r="B4134">
        <v>-0.81220000000000003</v>
      </c>
      <c r="C4134">
        <v>-0.78620000000000001</v>
      </c>
    </row>
    <row r="4135" spans="1:3">
      <c r="A4135" s="18">
        <v>43908</v>
      </c>
      <c r="B4135">
        <v>-0.80479999999999996</v>
      </c>
      <c r="C4135">
        <v>-0.75680000000000003</v>
      </c>
    </row>
    <row r="4136" spans="1:3">
      <c r="A4136" s="18">
        <v>43909</v>
      </c>
      <c r="B4136">
        <v>-0.76719999999999999</v>
      </c>
      <c r="C4136">
        <v>-0.70079999999999998</v>
      </c>
    </row>
    <row r="4137" spans="1:3">
      <c r="A4137" s="18">
        <v>43910</v>
      </c>
      <c r="B4137">
        <v>-0.70079999999999998</v>
      </c>
      <c r="C4137">
        <v>-0.64139999999999997</v>
      </c>
    </row>
    <row r="4138" spans="1:3">
      <c r="A4138" s="18">
        <v>43913</v>
      </c>
      <c r="B4138">
        <v>-0.69259999999999999</v>
      </c>
      <c r="C4138">
        <v>-0.59279999999999999</v>
      </c>
    </row>
    <row r="4139" spans="1:3">
      <c r="A4139" s="18">
        <v>43914</v>
      </c>
      <c r="B4139">
        <v>-0.69540000000000002</v>
      </c>
      <c r="C4139">
        <v>-0.59960000000000002</v>
      </c>
    </row>
    <row r="4140" spans="1:3">
      <c r="A4140" s="18">
        <v>43915</v>
      </c>
      <c r="B4140">
        <v>-0.7046</v>
      </c>
      <c r="C4140">
        <v>-0.60060000000000002</v>
      </c>
    </row>
    <row r="4141" spans="1:3">
      <c r="A4141" s="18">
        <v>43916</v>
      </c>
      <c r="B4141">
        <v>-0.67420000000000002</v>
      </c>
      <c r="C4141">
        <v>-0.57699999999999996</v>
      </c>
    </row>
    <row r="4142" spans="1:3">
      <c r="A4142" s="18">
        <v>43917</v>
      </c>
      <c r="B4142">
        <v>-0.67400000000000004</v>
      </c>
      <c r="C4142">
        <v>-0.59819999999999995</v>
      </c>
    </row>
    <row r="4143" spans="1:3">
      <c r="A4143" s="18">
        <v>43920</v>
      </c>
      <c r="B4143">
        <v>-0.66400000000000003</v>
      </c>
      <c r="C4143">
        <v>-0.58040000000000003</v>
      </c>
    </row>
    <row r="4144" spans="1:3">
      <c r="A4144" s="18">
        <v>43921</v>
      </c>
      <c r="B4144">
        <v>-0.65539999999999998</v>
      </c>
      <c r="C4144">
        <v>-0.57140000000000002</v>
      </c>
    </row>
    <row r="4145" spans="1:3">
      <c r="A4145" s="18">
        <v>43922</v>
      </c>
      <c r="B4145">
        <v>-0.61760000000000004</v>
      </c>
      <c r="C4145">
        <v>-0.55400000000000005</v>
      </c>
    </row>
    <row r="4146" spans="1:3">
      <c r="A4146" s="18">
        <v>43923</v>
      </c>
      <c r="B4146">
        <v>-0.61019999999999996</v>
      </c>
      <c r="C4146">
        <v>-0.54700000000000004</v>
      </c>
    </row>
    <row r="4147" spans="1:3">
      <c r="A4147" s="18">
        <v>43924</v>
      </c>
      <c r="B4147">
        <v>-0.60719999999999996</v>
      </c>
      <c r="C4147">
        <v>-0.54700000000000004</v>
      </c>
    </row>
    <row r="4148" spans="1:3">
      <c r="A4148" s="18">
        <v>43927</v>
      </c>
      <c r="B4148">
        <v>-0.60399999999999998</v>
      </c>
      <c r="C4148">
        <v>-0.52939999999999998</v>
      </c>
    </row>
    <row r="4149" spans="1:3">
      <c r="A4149" s="18">
        <v>43928</v>
      </c>
      <c r="B4149">
        <v>-0.60299999999999998</v>
      </c>
      <c r="C4149">
        <v>-0.53839999999999999</v>
      </c>
    </row>
    <row r="4150" spans="1:3">
      <c r="A4150" s="18">
        <v>43929</v>
      </c>
      <c r="B4150">
        <v>-0.59119999999999995</v>
      </c>
      <c r="C4150">
        <v>-0.52239999999999998</v>
      </c>
    </row>
    <row r="4151" spans="1:3">
      <c r="A4151" s="18">
        <v>43930</v>
      </c>
      <c r="B4151">
        <v>-0.58560000000000001</v>
      </c>
      <c r="C4151">
        <v>-0.50860000000000005</v>
      </c>
    </row>
    <row r="4152" spans="1:3">
      <c r="A4152" s="18">
        <v>43935</v>
      </c>
      <c r="B4152">
        <v>-0.58460000000000001</v>
      </c>
      <c r="C4152">
        <v>-0.53159999999999996</v>
      </c>
    </row>
    <row r="4153" spans="1:3">
      <c r="A4153" s="18">
        <v>43936</v>
      </c>
      <c r="B4153">
        <v>-0.58140000000000003</v>
      </c>
      <c r="C4153">
        <v>-0.53700000000000003</v>
      </c>
    </row>
    <row r="4154" spans="1:3">
      <c r="A4154" s="18">
        <v>43937</v>
      </c>
      <c r="B4154">
        <v>-0.57820000000000005</v>
      </c>
      <c r="C4154">
        <v>-0.52180000000000004</v>
      </c>
    </row>
    <row r="4155" spans="1:3">
      <c r="A4155" s="18">
        <v>43938</v>
      </c>
      <c r="B4155">
        <v>-0.58579999999999999</v>
      </c>
      <c r="C4155">
        <v>-0.5302</v>
      </c>
    </row>
    <row r="4156" spans="1:3">
      <c r="A4156" s="18">
        <v>43941</v>
      </c>
      <c r="B4156">
        <v>-0.58620000000000005</v>
      </c>
      <c r="C4156">
        <v>-0.56379999999999997</v>
      </c>
    </row>
    <row r="4157" spans="1:3">
      <c r="A4157" s="18">
        <v>43942</v>
      </c>
      <c r="B4157">
        <v>-0.58679999999999999</v>
      </c>
      <c r="C4157">
        <v>-0.53839999999999999</v>
      </c>
    </row>
    <row r="4158" spans="1:3">
      <c r="A4158" s="18">
        <v>43943</v>
      </c>
      <c r="B4158">
        <v>-0.58520000000000005</v>
      </c>
      <c r="C4158">
        <v>-0.53339999999999999</v>
      </c>
    </row>
    <row r="4159" spans="1:3">
      <c r="A4159" s="18">
        <v>43944</v>
      </c>
      <c r="B4159">
        <v>-0.5766</v>
      </c>
      <c r="C4159">
        <v>-0.52959999999999996</v>
      </c>
    </row>
    <row r="4160" spans="1:3">
      <c r="A4160" s="18">
        <v>43945</v>
      </c>
      <c r="B4160">
        <v>-0.57340000000000002</v>
      </c>
      <c r="C4160">
        <v>-0.53639999999999999</v>
      </c>
    </row>
    <row r="4161" spans="1:3">
      <c r="A4161" s="18">
        <v>43948</v>
      </c>
      <c r="B4161">
        <v>-0.57899999999999996</v>
      </c>
      <c r="C4161">
        <v>-0.54959999999999998</v>
      </c>
    </row>
    <row r="4162" spans="1:3">
      <c r="A4162" s="18">
        <v>43949</v>
      </c>
      <c r="B4162">
        <v>-0.57599999999999996</v>
      </c>
      <c r="C4162">
        <v>-0.56059999999999999</v>
      </c>
    </row>
    <row r="4163" spans="1:3">
      <c r="A4163" s="18">
        <v>43952</v>
      </c>
      <c r="B4163">
        <v>-0.5948</v>
      </c>
      <c r="C4163">
        <v>-0.55159999999999998</v>
      </c>
    </row>
    <row r="4164" spans="1:3">
      <c r="A4164" s="18">
        <v>43955</v>
      </c>
      <c r="B4164">
        <v>-0.58840000000000003</v>
      </c>
      <c r="C4164">
        <v>-0.56059999999999999</v>
      </c>
    </row>
    <row r="4165" spans="1:3">
      <c r="A4165" s="18">
        <v>43956</v>
      </c>
      <c r="B4165">
        <v>-0.58740000000000003</v>
      </c>
      <c r="C4165">
        <v>-0.54259999999999997</v>
      </c>
    </row>
    <row r="4166" spans="1:3">
      <c r="A4166" s="18">
        <v>43957</v>
      </c>
      <c r="B4166">
        <v>-0.59019999999999995</v>
      </c>
      <c r="C4166">
        <v>-0.54920000000000002</v>
      </c>
    </row>
    <row r="4167" spans="1:3">
      <c r="A4167" s="18">
        <v>43958</v>
      </c>
      <c r="B4167">
        <v>-0.61219999999999997</v>
      </c>
      <c r="C4167">
        <v>-0.57020000000000004</v>
      </c>
    </row>
    <row r="4168" spans="1:3">
      <c r="A4168" s="18">
        <v>43962</v>
      </c>
      <c r="B4168">
        <v>-0.5948</v>
      </c>
      <c r="C4168">
        <v>-0.55559999999999998</v>
      </c>
    </row>
    <row r="4169" spans="1:3">
      <c r="A4169" s="18">
        <v>43963</v>
      </c>
      <c r="B4169">
        <v>-0.60740000000000005</v>
      </c>
      <c r="C4169">
        <v>-0.55959999999999999</v>
      </c>
    </row>
    <row r="4170" spans="1:3">
      <c r="A4170" s="18">
        <v>43964</v>
      </c>
      <c r="B4170">
        <v>-0.60160000000000002</v>
      </c>
      <c r="C4170">
        <v>-0.56820000000000004</v>
      </c>
    </row>
    <row r="4171" spans="1:3">
      <c r="A4171" s="18">
        <v>43965</v>
      </c>
      <c r="B4171">
        <v>-0.60519999999999996</v>
      </c>
      <c r="C4171">
        <v>-0.56759999999999999</v>
      </c>
    </row>
    <row r="4172" spans="1:3">
      <c r="A4172" s="18">
        <v>43966</v>
      </c>
      <c r="B4172">
        <v>-0.62680000000000002</v>
      </c>
      <c r="C4172">
        <v>-0.57540000000000002</v>
      </c>
    </row>
    <row r="4173" spans="1:3">
      <c r="A4173" s="18">
        <v>43969</v>
      </c>
      <c r="B4173">
        <v>-0.63660000000000005</v>
      </c>
      <c r="C4173">
        <v>-0.59899999999999998</v>
      </c>
    </row>
    <row r="4174" spans="1:3">
      <c r="A4174" s="18">
        <v>43970</v>
      </c>
      <c r="B4174">
        <v>-0.62960000000000005</v>
      </c>
      <c r="C4174">
        <v>-0.58320000000000005</v>
      </c>
    </row>
    <row r="4175" spans="1:3">
      <c r="A4175" s="18">
        <v>43971</v>
      </c>
      <c r="B4175">
        <v>-0.63680000000000003</v>
      </c>
      <c r="C4175">
        <v>-0.58740000000000003</v>
      </c>
    </row>
    <row r="4176" spans="1:3">
      <c r="A4176" s="18">
        <v>43972</v>
      </c>
      <c r="B4176">
        <v>-0.64080000000000004</v>
      </c>
      <c r="C4176">
        <v>-0.59140000000000004</v>
      </c>
    </row>
    <row r="4177" spans="1:3">
      <c r="A4177" s="18">
        <v>43973</v>
      </c>
      <c r="B4177">
        <v>-0.63219999999999998</v>
      </c>
      <c r="C4177">
        <v>-0.59560000000000002</v>
      </c>
    </row>
    <row r="4178" spans="1:3">
      <c r="A4178" s="18">
        <v>43977</v>
      </c>
      <c r="B4178">
        <v>-0.63660000000000005</v>
      </c>
      <c r="C4178">
        <v>-0.59040000000000004</v>
      </c>
    </row>
    <row r="4179" spans="1:3">
      <c r="A4179" s="18">
        <v>43978</v>
      </c>
      <c r="B4179">
        <v>-0.64880000000000004</v>
      </c>
      <c r="C4179">
        <v>-0.58660000000000001</v>
      </c>
    </row>
    <row r="4180" spans="1:3">
      <c r="A4180" s="18">
        <v>43979</v>
      </c>
      <c r="B4180">
        <v>-0.63900000000000001</v>
      </c>
      <c r="C4180">
        <v>-0.58819999999999995</v>
      </c>
    </row>
    <row r="4181" spans="1:3">
      <c r="A4181" s="18">
        <v>43980</v>
      </c>
      <c r="B4181">
        <v>-0.65100000000000002</v>
      </c>
      <c r="C4181">
        <v>-0.59719999999999995</v>
      </c>
    </row>
    <row r="4182" spans="1:3">
      <c r="A4182" s="18">
        <v>43983</v>
      </c>
      <c r="B4182">
        <v>-0.65620000000000001</v>
      </c>
      <c r="C4182">
        <v>-0.58899999999999997</v>
      </c>
    </row>
    <row r="4183" spans="1:3">
      <c r="A4183" s="18">
        <v>43984</v>
      </c>
      <c r="B4183">
        <v>-0.65159999999999996</v>
      </c>
      <c r="C4183">
        <v>-0.58919999999999995</v>
      </c>
    </row>
    <row r="4184" spans="1:3">
      <c r="A4184" s="18">
        <v>43985</v>
      </c>
      <c r="B4184">
        <v>-0.64839999999999998</v>
      </c>
      <c r="C4184">
        <v>-0.60740000000000005</v>
      </c>
    </row>
    <row r="4185" spans="1:3">
      <c r="A4185" s="18">
        <v>43986</v>
      </c>
      <c r="B4185">
        <v>-0.65459999999999996</v>
      </c>
      <c r="C4185">
        <v>-0.59340000000000004</v>
      </c>
    </row>
    <row r="4186" spans="1:3">
      <c r="A4186" s="18">
        <v>43987</v>
      </c>
      <c r="B4186">
        <v>-0.66400000000000003</v>
      </c>
      <c r="C4186">
        <v>-0.58599999999999997</v>
      </c>
    </row>
    <row r="4187" spans="1:3">
      <c r="A4187" s="18">
        <v>43990</v>
      </c>
      <c r="B4187">
        <v>-0.66120000000000001</v>
      </c>
      <c r="C4187">
        <v>-0.58399999999999996</v>
      </c>
    </row>
    <row r="4188" spans="1:3">
      <c r="A4188" s="18">
        <v>43991</v>
      </c>
      <c r="B4188">
        <v>-0.6532</v>
      </c>
      <c r="C4188">
        <v>-0.58279999999999998</v>
      </c>
    </row>
    <row r="4189" spans="1:3">
      <c r="A4189" s="18">
        <v>43992</v>
      </c>
      <c r="B4189">
        <v>-0.65680000000000005</v>
      </c>
      <c r="C4189">
        <v>-0.57199999999999995</v>
      </c>
    </row>
    <row r="4190" spans="1:3">
      <c r="A4190" s="18">
        <v>43993</v>
      </c>
      <c r="B4190">
        <v>-0.66120000000000001</v>
      </c>
      <c r="C4190">
        <v>-0.59419999999999995</v>
      </c>
    </row>
    <row r="4191" spans="1:3">
      <c r="A4191" s="18">
        <v>43994</v>
      </c>
      <c r="B4191">
        <v>-0.66059999999999997</v>
      </c>
      <c r="C4191">
        <v>-0.58660000000000001</v>
      </c>
    </row>
    <row r="4192" spans="1:3">
      <c r="A4192" s="18">
        <v>43997</v>
      </c>
      <c r="B4192">
        <v>-0.66080000000000005</v>
      </c>
      <c r="C4192">
        <v>-0.58540000000000003</v>
      </c>
    </row>
    <row r="4193" spans="1:3">
      <c r="A4193" s="18">
        <v>43998</v>
      </c>
      <c r="B4193">
        <v>-0.66039999999999999</v>
      </c>
      <c r="C4193">
        <v>-0.58640000000000003</v>
      </c>
    </row>
    <row r="4194" spans="1:3">
      <c r="A4194" s="18">
        <v>43999</v>
      </c>
      <c r="B4194">
        <v>-0.65239999999999998</v>
      </c>
      <c r="C4194">
        <v>-0.58340000000000003</v>
      </c>
    </row>
    <row r="4195" spans="1:3">
      <c r="A4195" s="18">
        <v>44000</v>
      </c>
      <c r="B4195">
        <v>-0.65280000000000005</v>
      </c>
      <c r="C4195">
        <v>-0.58240000000000003</v>
      </c>
    </row>
    <row r="4196" spans="1:3">
      <c r="A4196" s="18">
        <v>44001</v>
      </c>
      <c r="B4196">
        <v>-0.66100000000000003</v>
      </c>
      <c r="C4196">
        <v>-0.58860000000000001</v>
      </c>
    </row>
    <row r="4197" spans="1:3">
      <c r="A4197" s="18">
        <v>44004</v>
      </c>
      <c r="B4197">
        <v>-0.65939999999999999</v>
      </c>
      <c r="C4197">
        <v>-0.5948</v>
      </c>
    </row>
    <row r="4198" spans="1:3">
      <c r="A4198" s="18">
        <v>44005</v>
      </c>
      <c r="B4198">
        <v>-0.66</v>
      </c>
      <c r="C4198">
        <v>-0.59599999999999997</v>
      </c>
    </row>
    <row r="4199" spans="1:3">
      <c r="A4199" s="18">
        <v>44006</v>
      </c>
      <c r="B4199">
        <v>-0.65820000000000001</v>
      </c>
      <c r="C4199">
        <v>-0.60780000000000001</v>
      </c>
    </row>
    <row r="4200" spans="1:3">
      <c r="A4200" s="18">
        <v>44007</v>
      </c>
      <c r="B4200">
        <v>-0.65959999999999996</v>
      </c>
      <c r="C4200">
        <v>-0.61040000000000005</v>
      </c>
    </row>
    <row r="4201" spans="1:3">
      <c r="A4201" s="18">
        <v>44008</v>
      </c>
      <c r="B4201">
        <v>-0.66159999999999997</v>
      </c>
      <c r="C4201">
        <v>-0.6048</v>
      </c>
    </row>
    <row r="4202" spans="1:3">
      <c r="A4202" s="18">
        <v>44011</v>
      </c>
      <c r="B4202">
        <v>-0.66979999999999995</v>
      </c>
      <c r="C4202">
        <v>-0.61760000000000004</v>
      </c>
    </row>
    <row r="4203" spans="1:3">
      <c r="A4203" s="18">
        <v>44012</v>
      </c>
      <c r="B4203">
        <v>-0.67600000000000005</v>
      </c>
      <c r="C4203">
        <v>-0.62639999999999996</v>
      </c>
    </row>
    <row r="4204" spans="1:3">
      <c r="A4204" s="18">
        <v>44013</v>
      </c>
      <c r="B4204">
        <v>-0.67720000000000002</v>
      </c>
      <c r="C4204">
        <v>-0.62880000000000003</v>
      </c>
    </row>
    <row r="4205" spans="1:3">
      <c r="A4205" s="18">
        <v>44014</v>
      </c>
      <c r="B4205">
        <v>-0.68020000000000003</v>
      </c>
      <c r="C4205">
        <v>-0.63419999999999999</v>
      </c>
    </row>
    <row r="4206" spans="1:3">
      <c r="A4206" s="18">
        <v>44015</v>
      </c>
      <c r="B4206">
        <v>-0.68020000000000003</v>
      </c>
      <c r="C4206">
        <v>-0.63739999999999997</v>
      </c>
    </row>
    <row r="4207" spans="1:3">
      <c r="A4207" s="18">
        <v>44018</v>
      </c>
      <c r="B4207">
        <v>-0.68379999999999996</v>
      </c>
      <c r="C4207">
        <v>-0.63939999999999997</v>
      </c>
    </row>
    <row r="4208" spans="1:3">
      <c r="A4208" s="18">
        <v>44019</v>
      </c>
      <c r="B4208">
        <v>-0.68</v>
      </c>
      <c r="C4208">
        <v>-0.63900000000000001</v>
      </c>
    </row>
    <row r="4209" spans="1:3">
      <c r="A4209" s="18">
        <v>44020</v>
      </c>
      <c r="B4209">
        <v>-0.68600000000000005</v>
      </c>
      <c r="C4209">
        <v>-0.63300000000000001</v>
      </c>
    </row>
    <row r="4210" spans="1:3">
      <c r="A4210" s="18">
        <v>44021</v>
      </c>
      <c r="B4210">
        <v>-0.68479999999999996</v>
      </c>
      <c r="C4210">
        <v>-0.64100000000000001</v>
      </c>
    </row>
    <row r="4211" spans="1:3">
      <c r="A4211" s="18">
        <v>44022</v>
      </c>
      <c r="B4211">
        <v>-0.68820000000000003</v>
      </c>
      <c r="C4211">
        <v>-0.63759999999999994</v>
      </c>
    </row>
    <row r="4212" spans="1:3">
      <c r="A4212" s="18">
        <v>44025</v>
      </c>
      <c r="B4212">
        <v>-0.68899999999999995</v>
      </c>
      <c r="C4212">
        <v>-0.63519999999999999</v>
      </c>
    </row>
    <row r="4213" spans="1:3">
      <c r="A4213" s="18">
        <v>44026</v>
      </c>
      <c r="B4213">
        <v>-0.68920000000000003</v>
      </c>
      <c r="C4213">
        <v>-0.64319999999999999</v>
      </c>
    </row>
    <row r="4214" spans="1:3">
      <c r="A4214" s="18">
        <v>44027</v>
      </c>
      <c r="B4214">
        <v>-0.69</v>
      </c>
      <c r="C4214">
        <v>-0.64700000000000002</v>
      </c>
    </row>
    <row r="4215" spans="1:3">
      <c r="A4215" s="18">
        <v>44028</v>
      </c>
      <c r="B4215">
        <v>-0.68879999999999997</v>
      </c>
      <c r="C4215">
        <v>-0.6462</v>
      </c>
    </row>
    <row r="4216" spans="1:3">
      <c r="A4216" s="18">
        <v>44029</v>
      </c>
      <c r="B4216">
        <v>-0.69340000000000002</v>
      </c>
      <c r="C4216">
        <v>-0.64980000000000004</v>
      </c>
    </row>
    <row r="4217" spans="1:3">
      <c r="A4217" s="18">
        <v>44032</v>
      </c>
      <c r="B4217">
        <v>-0.69399999999999995</v>
      </c>
      <c r="C4217">
        <v>-0.65080000000000005</v>
      </c>
    </row>
    <row r="4218" spans="1:3">
      <c r="A4218" s="18">
        <v>44033</v>
      </c>
      <c r="B4218">
        <v>-0.69359999999999999</v>
      </c>
      <c r="C4218">
        <v>-0.65359999999999996</v>
      </c>
    </row>
    <row r="4219" spans="1:3">
      <c r="A4219" s="18">
        <v>44034</v>
      </c>
      <c r="B4219">
        <v>-0.69340000000000002</v>
      </c>
      <c r="C4219">
        <v>-0.65559999999999996</v>
      </c>
    </row>
    <row r="4220" spans="1:3">
      <c r="A4220" s="18">
        <v>44035</v>
      </c>
      <c r="B4220">
        <v>-0.69520000000000004</v>
      </c>
      <c r="C4220">
        <v>-0.65580000000000005</v>
      </c>
    </row>
    <row r="4221" spans="1:3">
      <c r="A4221" s="18">
        <v>44036</v>
      </c>
      <c r="B4221">
        <v>-0.69640000000000002</v>
      </c>
      <c r="C4221">
        <v>-0.6552</v>
      </c>
    </row>
    <row r="4222" spans="1:3">
      <c r="A4222" s="18">
        <v>44039</v>
      </c>
      <c r="B4222">
        <v>-0.70440000000000003</v>
      </c>
      <c r="C4222">
        <v>-0.65720000000000001</v>
      </c>
    </row>
    <row r="4223" spans="1:3">
      <c r="A4223" s="18">
        <v>44040</v>
      </c>
      <c r="B4223">
        <v>-0.70679999999999998</v>
      </c>
      <c r="C4223">
        <v>-0.65800000000000003</v>
      </c>
    </row>
    <row r="4224" spans="1:3">
      <c r="A4224" s="18">
        <v>44041</v>
      </c>
      <c r="B4224">
        <v>-0.70820000000000005</v>
      </c>
      <c r="C4224">
        <v>-0.65820000000000001</v>
      </c>
    </row>
    <row r="4225" spans="1:3">
      <c r="A4225" s="18">
        <v>44042</v>
      </c>
      <c r="B4225">
        <v>-0.70660000000000001</v>
      </c>
      <c r="C4225">
        <v>-0.65980000000000005</v>
      </c>
    </row>
    <row r="4226" spans="1:3">
      <c r="A4226" s="18">
        <v>44043</v>
      </c>
      <c r="B4226">
        <v>-0.70479999999999998</v>
      </c>
      <c r="C4226">
        <v>-0.65620000000000001</v>
      </c>
    </row>
    <row r="4227" spans="1:3">
      <c r="A4227" s="18">
        <v>44046</v>
      </c>
      <c r="B4227">
        <v>-0.70499999999999996</v>
      </c>
      <c r="C4227">
        <v>-0.65539999999999998</v>
      </c>
    </row>
    <row r="4228" spans="1:3">
      <c r="A4228" s="18">
        <v>44047</v>
      </c>
      <c r="B4228">
        <v>-0.7036</v>
      </c>
      <c r="C4228">
        <v>-0.65580000000000005</v>
      </c>
    </row>
    <row r="4229" spans="1:3">
      <c r="A4229" s="18">
        <v>44048</v>
      </c>
      <c r="B4229">
        <v>-0.70079999999999998</v>
      </c>
      <c r="C4229">
        <v>-0.65339999999999998</v>
      </c>
    </row>
    <row r="4230" spans="1:3">
      <c r="A4230" s="18">
        <v>44049</v>
      </c>
      <c r="B4230">
        <v>-0.70220000000000005</v>
      </c>
      <c r="C4230">
        <v>-0.65</v>
      </c>
    </row>
    <row r="4231" spans="1:3">
      <c r="A4231" s="18">
        <v>44050</v>
      </c>
      <c r="B4231">
        <v>-0.70079999999999998</v>
      </c>
      <c r="C4231">
        <v>-0.65039999999999998</v>
      </c>
    </row>
    <row r="4232" spans="1:3">
      <c r="A4232" s="18">
        <v>44053</v>
      </c>
      <c r="B4232">
        <v>-0.70079999999999998</v>
      </c>
      <c r="C4232">
        <v>-0.65059999999999996</v>
      </c>
    </row>
    <row r="4233" spans="1:3">
      <c r="A4233" s="18">
        <v>44054</v>
      </c>
      <c r="B4233">
        <v>-0.70599999999999996</v>
      </c>
      <c r="C4233">
        <v>-0.65339999999999998</v>
      </c>
    </row>
    <row r="4234" spans="1:3">
      <c r="A4234" s="18">
        <v>44055</v>
      </c>
      <c r="B4234">
        <v>-0.70479999999999998</v>
      </c>
      <c r="C4234">
        <v>-0.6512</v>
      </c>
    </row>
    <row r="4235" spans="1:3">
      <c r="A4235" s="18">
        <v>44056</v>
      </c>
      <c r="B4235">
        <v>-0.70420000000000005</v>
      </c>
      <c r="C4235">
        <v>-0.65259999999999996</v>
      </c>
    </row>
    <row r="4236" spans="1:3">
      <c r="A4236" s="18">
        <v>44057</v>
      </c>
      <c r="B4236">
        <v>-0.70740000000000003</v>
      </c>
      <c r="C4236">
        <v>-0.65339999999999998</v>
      </c>
    </row>
    <row r="4237" spans="1:3">
      <c r="A4237" s="18">
        <v>44060</v>
      </c>
      <c r="B4237">
        <v>-0.71060000000000001</v>
      </c>
      <c r="C4237">
        <v>-0.65139999999999998</v>
      </c>
    </row>
    <row r="4238" spans="1:3">
      <c r="A4238" s="18">
        <v>44061</v>
      </c>
      <c r="B4238">
        <v>-0.71179999999999999</v>
      </c>
      <c r="C4238">
        <v>-0.65700000000000003</v>
      </c>
    </row>
    <row r="4239" spans="1:3">
      <c r="A4239" s="18">
        <v>44062</v>
      </c>
      <c r="B4239">
        <v>-0.71560000000000001</v>
      </c>
      <c r="C4239">
        <v>-0.65820000000000001</v>
      </c>
    </row>
    <row r="4240" spans="1:3">
      <c r="A4240" s="18">
        <v>44063</v>
      </c>
      <c r="B4240">
        <v>-0.71579999999999999</v>
      </c>
      <c r="C4240">
        <v>-0.66439999999999999</v>
      </c>
    </row>
    <row r="4241" spans="1:3">
      <c r="A4241" s="18">
        <v>44064</v>
      </c>
      <c r="B4241">
        <v>-0.71640000000000004</v>
      </c>
      <c r="C4241">
        <v>-0.66579999999999995</v>
      </c>
    </row>
    <row r="4242" spans="1:3">
      <c r="A4242" s="18">
        <v>44067</v>
      </c>
      <c r="B4242">
        <v>-0.71779999999999999</v>
      </c>
      <c r="C4242">
        <v>-0.66800000000000004</v>
      </c>
    </row>
    <row r="4243" spans="1:3">
      <c r="A4243" s="18">
        <v>44068</v>
      </c>
      <c r="B4243">
        <v>-0.71960000000000002</v>
      </c>
      <c r="C4243">
        <v>-0.66820000000000002</v>
      </c>
    </row>
    <row r="4244" spans="1:3">
      <c r="A4244" s="18">
        <v>44069</v>
      </c>
      <c r="B4244">
        <v>-0.71960000000000002</v>
      </c>
      <c r="C4244">
        <v>-0.66659999999999997</v>
      </c>
    </row>
    <row r="4245" spans="1:3">
      <c r="A4245" s="18">
        <v>44070</v>
      </c>
      <c r="B4245">
        <v>-0.72060000000000002</v>
      </c>
      <c r="C4245">
        <v>-0.66859999999999997</v>
      </c>
    </row>
    <row r="4246" spans="1:3">
      <c r="A4246" s="18">
        <v>44071</v>
      </c>
      <c r="B4246">
        <v>-0.72040000000000004</v>
      </c>
      <c r="C4246">
        <v>-0.66800000000000004</v>
      </c>
    </row>
    <row r="4247" spans="1:3">
      <c r="A4247" s="18">
        <v>44075</v>
      </c>
      <c r="B4247">
        <v>-0.72599999999999998</v>
      </c>
      <c r="C4247">
        <v>-0.66979999999999995</v>
      </c>
    </row>
    <row r="4248" spans="1:3">
      <c r="A4248" s="18">
        <v>44076</v>
      </c>
      <c r="B4248">
        <v>-0.72460000000000002</v>
      </c>
      <c r="C4248">
        <v>-0.68100000000000005</v>
      </c>
    </row>
    <row r="4249" spans="1:3">
      <c r="A4249" s="18">
        <v>44077</v>
      </c>
      <c r="B4249">
        <v>-0.7288</v>
      </c>
      <c r="C4249">
        <v>-0.68620000000000003</v>
      </c>
    </row>
    <row r="4250" spans="1:3">
      <c r="A4250" s="18">
        <v>44078</v>
      </c>
      <c r="B4250">
        <v>-0.73480000000000001</v>
      </c>
      <c r="C4250">
        <v>-0.68859999999999999</v>
      </c>
    </row>
    <row r="4251" spans="1:3">
      <c r="A4251" s="18">
        <v>44081</v>
      </c>
      <c r="B4251">
        <v>-0.73160000000000003</v>
      </c>
      <c r="C4251">
        <v>-0.68759999999999999</v>
      </c>
    </row>
    <row r="4252" spans="1:3">
      <c r="A4252" s="18">
        <v>44082</v>
      </c>
      <c r="B4252">
        <v>-0.73899999999999999</v>
      </c>
      <c r="C4252">
        <v>-0.69599999999999995</v>
      </c>
    </row>
    <row r="4253" spans="1:3">
      <c r="A4253" s="18">
        <v>44083</v>
      </c>
      <c r="B4253">
        <v>-0.74619999999999997</v>
      </c>
      <c r="C4253">
        <v>-0.70340000000000003</v>
      </c>
    </row>
    <row r="4254" spans="1:3">
      <c r="A4254" s="18">
        <v>44084</v>
      </c>
      <c r="B4254">
        <v>-0.75160000000000005</v>
      </c>
      <c r="C4254">
        <v>-0.70520000000000005</v>
      </c>
    </row>
    <row r="4255" spans="1:3">
      <c r="A4255" s="18">
        <v>44085</v>
      </c>
      <c r="B4255">
        <v>-0.748</v>
      </c>
      <c r="C4255">
        <v>-0.70679999999999998</v>
      </c>
    </row>
    <row r="4256" spans="1:3">
      <c r="A4256" s="18">
        <v>44088</v>
      </c>
      <c r="B4256">
        <v>-0.74199999999999999</v>
      </c>
      <c r="C4256">
        <v>-0.70240000000000002</v>
      </c>
    </row>
    <row r="4257" spans="1:3">
      <c r="A4257" s="18">
        <v>44089</v>
      </c>
      <c r="B4257">
        <v>-0.752</v>
      </c>
      <c r="C4257">
        <v>-0.70640000000000003</v>
      </c>
    </row>
    <row r="4258" spans="1:3">
      <c r="A4258" s="18">
        <v>44090</v>
      </c>
      <c r="B4258">
        <v>-0.75580000000000003</v>
      </c>
      <c r="C4258">
        <v>-0.70820000000000005</v>
      </c>
    </row>
    <row r="4259" spans="1:3">
      <c r="A4259" s="18">
        <v>44091</v>
      </c>
      <c r="B4259">
        <v>-0.75919999999999999</v>
      </c>
      <c r="C4259">
        <v>-0.71060000000000001</v>
      </c>
    </row>
    <row r="4260" spans="1:3">
      <c r="A4260" s="18">
        <v>44092</v>
      </c>
      <c r="B4260">
        <v>-0.76219999999999999</v>
      </c>
      <c r="C4260">
        <v>-0.71719999999999995</v>
      </c>
    </row>
    <row r="4261" spans="1:3">
      <c r="A4261" s="18">
        <v>44095</v>
      </c>
      <c r="B4261">
        <v>-0.75719999999999998</v>
      </c>
      <c r="C4261">
        <v>-0.71840000000000004</v>
      </c>
    </row>
    <row r="4262" spans="1:3">
      <c r="A4262" s="18">
        <v>44096</v>
      </c>
      <c r="B4262">
        <v>-0.75960000000000005</v>
      </c>
      <c r="C4262">
        <v>-0.7228</v>
      </c>
    </row>
    <row r="4263" spans="1:3">
      <c r="A4263" s="18">
        <v>44097</v>
      </c>
      <c r="B4263">
        <v>-0.75939999999999996</v>
      </c>
      <c r="C4263">
        <v>-0.72219999999999995</v>
      </c>
    </row>
    <row r="4264" spans="1:3">
      <c r="A4264" s="18">
        <v>44098</v>
      </c>
      <c r="B4264">
        <v>-0.75839999999999996</v>
      </c>
      <c r="C4264">
        <v>-0.72299999999999998</v>
      </c>
    </row>
    <row r="4265" spans="1:3">
      <c r="A4265" s="18">
        <v>44099</v>
      </c>
      <c r="B4265">
        <v>-0.75980000000000003</v>
      </c>
      <c r="C4265">
        <v>-0.72440000000000004</v>
      </c>
    </row>
    <row r="4266" spans="1:3">
      <c r="A4266" s="18">
        <v>44102</v>
      </c>
      <c r="B4266">
        <v>-0.76039999999999996</v>
      </c>
      <c r="C4266">
        <v>-0.72340000000000004</v>
      </c>
    </row>
    <row r="4267" spans="1:3">
      <c r="A4267" s="18">
        <v>44103</v>
      </c>
      <c r="B4267">
        <v>-0.77459999999999996</v>
      </c>
      <c r="C4267">
        <v>-0.72440000000000004</v>
      </c>
    </row>
    <row r="4268" spans="1:3">
      <c r="A4268" s="18">
        <v>44104</v>
      </c>
      <c r="B4268">
        <v>-0.78059999999999996</v>
      </c>
      <c r="C4268">
        <v>-0.72599999999999998</v>
      </c>
    </row>
    <row r="4269" spans="1:3">
      <c r="A4269" s="18">
        <v>44105</v>
      </c>
      <c r="B4269">
        <v>-0.77859999999999996</v>
      </c>
      <c r="C4269">
        <v>-0.7278</v>
      </c>
    </row>
    <row r="4270" spans="1:3">
      <c r="A4270" s="18">
        <v>44106</v>
      </c>
      <c r="B4270">
        <v>-0.77100000000000002</v>
      </c>
      <c r="C4270">
        <v>-0.72399999999999998</v>
      </c>
    </row>
    <row r="4271" spans="1:3">
      <c r="A4271" s="18">
        <v>44109</v>
      </c>
      <c r="B4271">
        <v>-0.76459999999999995</v>
      </c>
      <c r="C4271">
        <v>-0.72260000000000002</v>
      </c>
    </row>
    <row r="4272" spans="1:3">
      <c r="A4272" s="18">
        <v>44110</v>
      </c>
      <c r="B4272">
        <v>-0.76200000000000001</v>
      </c>
      <c r="C4272">
        <v>-0.72119999999999995</v>
      </c>
    </row>
    <row r="4273" spans="1:3">
      <c r="A4273" s="18">
        <v>44111</v>
      </c>
      <c r="B4273">
        <v>-0.76739999999999997</v>
      </c>
      <c r="C4273">
        <v>-0.72199999999999998</v>
      </c>
    </row>
    <row r="4274" spans="1:3">
      <c r="A4274" s="18">
        <v>44112</v>
      </c>
      <c r="B4274">
        <v>-0.76</v>
      </c>
      <c r="C4274">
        <v>-0.72019999999999995</v>
      </c>
    </row>
    <row r="4275" spans="1:3">
      <c r="A4275" s="18">
        <v>44113</v>
      </c>
      <c r="B4275">
        <v>-0.76219999999999999</v>
      </c>
      <c r="C4275">
        <v>-0.72040000000000004</v>
      </c>
    </row>
    <row r="4276" spans="1:3">
      <c r="A4276" s="18">
        <v>44116</v>
      </c>
      <c r="B4276">
        <v>-0.76080000000000003</v>
      </c>
      <c r="C4276">
        <v>-0.72199999999999998</v>
      </c>
    </row>
    <row r="4277" spans="1:3">
      <c r="A4277" s="18">
        <v>44117</v>
      </c>
      <c r="B4277">
        <v>-0.76819999999999999</v>
      </c>
      <c r="C4277">
        <v>-0.72660000000000002</v>
      </c>
    </row>
    <row r="4278" spans="1:3">
      <c r="A4278" s="18">
        <v>44118</v>
      </c>
      <c r="B4278">
        <v>-0.77</v>
      </c>
      <c r="C4278">
        <v>-0.72719999999999996</v>
      </c>
    </row>
    <row r="4279" spans="1:3">
      <c r="A4279" s="18">
        <v>44119</v>
      </c>
      <c r="B4279">
        <v>-0.77039999999999997</v>
      </c>
      <c r="C4279">
        <v>-0.7288</v>
      </c>
    </row>
    <row r="4280" spans="1:3">
      <c r="A4280" s="18">
        <v>44120</v>
      </c>
      <c r="B4280">
        <v>-0.77100000000000002</v>
      </c>
      <c r="C4280">
        <v>-0.7288</v>
      </c>
    </row>
    <row r="4281" spans="1:3">
      <c r="A4281" s="18">
        <v>44123</v>
      </c>
      <c r="B4281">
        <v>-0.76239999999999997</v>
      </c>
      <c r="C4281">
        <v>-0.72699999999999998</v>
      </c>
    </row>
    <row r="4282" spans="1:3">
      <c r="A4282" s="18">
        <v>44124</v>
      </c>
      <c r="B4282">
        <v>-0.7712</v>
      </c>
      <c r="C4282">
        <v>-0.7298</v>
      </c>
    </row>
    <row r="4283" spans="1:3">
      <c r="A4283" s="18">
        <v>44125</v>
      </c>
      <c r="B4283">
        <v>-0.77459999999999996</v>
      </c>
      <c r="C4283">
        <v>-0.73119999999999996</v>
      </c>
    </row>
    <row r="4284" spans="1:3">
      <c r="A4284" s="18">
        <v>44126</v>
      </c>
      <c r="B4284">
        <v>-0.76759999999999995</v>
      </c>
      <c r="C4284">
        <v>-0.72740000000000005</v>
      </c>
    </row>
    <row r="4285" spans="1:3">
      <c r="A4285" s="18">
        <v>44127</v>
      </c>
      <c r="B4285">
        <v>-0.76580000000000004</v>
      </c>
      <c r="C4285">
        <v>-0.72699999999999998</v>
      </c>
    </row>
    <row r="4286" spans="1:3">
      <c r="A4286" s="18">
        <v>44130</v>
      </c>
      <c r="B4286">
        <v>-0.77359999999999995</v>
      </c>
      <c r="C4286">
        <v>-0.73260000000000003</v>
      </c>
    </row>
    <row r="4287" spans="1:3">
      <c r="A4287" s="18">
        <v>44131</v>
      </c>
      <c r="B4287">
        <v>-0.77980000000000005</v>
      </c>
      <c r="C4287">
        <v>-0.73460000000000003</v>
      </c>
    </row>
    <row r="4288" spans="1:3">
      <c r="A4288" s="18">
        <v>44132</v>
      </c>
      <c r="B4288">
        <v>-0.77280000000000004</v>
      </c>
      <c r="C4288">
        <v>-0.73280000000000001</v>
      </c>
    </row>
    <row r="4289" spans="1:3">
      <c r="A4289" s="18">
        <v>44133</v>
      </c>
      <c r="B4289">
        <v>-0.76759999999999995</v>
      </c>
      <c r="C4289">
        <v>-0.73260000000000003</v>
      </c>
    </row>
    <row r="4290" spans="1:3">
      <c r="A4290" s="18">
        <v>44134</v>
      </c>
      <c r="B4290">
        <v>-0.76659999999999995</v>
      </c>
      <c r="C4290">
        <v>-0.73280000000000001</v>
      </c>
    </row>
    <row r="4291" spans="1:3">
      <c r="A4291" s="18">
        <v>44137</v>
      </c>
      <c r="B4291">
        <v>-0.76659999999999995</v>
      </c>
      <c r="C4291">
        <v>-0.73160000000000003</v>
      </c>
    </row>
    <row r="4292" spans="1:3">
      <c r="A4292" s="18">
        <v>44138</v>
      </c>
      <c r="B4292">
        <v>-0.76700000000000002</v>
      </c>
      <c r="C4292">
        <v>-0.73260000000000003</v>
      </c>
    </row>
    <row r="4293" spans="1:3">
      <c r="A4293" s="18">
        <v>44139</v>
      </c>
      <c r="B4293">
        <v>-0.76739999999999997</v>
      </c>
      <c r="C4293">
        <v>-0.73160000000000003</v>
      </c>
    </row>
    <row r="4294" spans="1:3">
      <c r="A4294" s="18">
        <v>44140</v>
      </c>
      <c r="B4294">
        <v>-0.77159999999999995</v>
      </c>
      <c r="C4294">
        <v>-0.73519999999999996</v>
      </c>
    </row>
    <row r="4295" spans="1:3">
      <c r="A4295" s="18">
        <v>44141</v>
      </c>
      <c r="B4295">
        <v>-0.76600000000000001</v>
      </c>
      <c r="C4295">
        <v>-0.72960000000000003</v>
      </c>
    </row>
    <row r="4296" spans="1:3">
      <c r="A4296" s="18">
        <v>44144</v>
      </c>
      <c r="B4296">
        <v>-0.77600000000000002</v>
      </c>
      <c r="C4296">
        <v>-0.73360000000000003</v>
      </c>
    </row>
    <row r="4297" spans="1:3">
      <c r="A4297" s="18">
        <v>44145</v>
      </c>
      <c r="B4297">
        <v>-0.76880000000000004</v>
      </c>
      <c r="C4297">
        <v>-0.72560000000000002</v>
      </c>
    </row>
    <row r="4298" spans="1:3">
      <c r="A4298" s="18">
        <v>44146</v>
      </c>
      <c r="B4298">
        <v>-0.77500000000000002</v>
      </c>
      <c r="C4298">
        <v>-0.72819999999999996</v>
      </c>
    </row>
    <row r="4299" spans="1:3">
      <c r="A4299" s="18">
        <v>44147</v>
      </c>
      <c r="B4299">
        <v>-0.76780000000000004</v>
      </c>
      <c r="C4299">
        <v>-0.7258</v>
      </c>
    </row>
    <row r="4300" spans="1:3">
      <c r="A4300" s="18">
        <v>44148</v>
      </c>
      <c r="B4300">
        <v>-0.76680000000000004</v>
      </c>
      <c r="C4300">
        <v>-0.72560000000000002</v>
      </c>
    </row>
    <row r="4301" spans="1:3">
      <c r="A4301" s="18">
        <v>44151</v>
      </c>
      <c r="B4301">
        <v>-0.76759999999999995</v>
      </c>
      <c r="C4301">
        <v>-0.72599999999999998</v>
      </c>
    </row>
    <row r="4302" spans="1:3">
      <c r="A4302" s="18">
        <v>44152</v>
      </c>
      <c r="B4302">
        <v>-0.77459999999999996</v>
      </c>
      <c r="C4302">
        <v>-0.7298</v>
      </c>
    </row>
    <row r="4303" spans="1:3">
      <c r="A4303" s="18">
        <v>44153</v>
      </c>
      <c r="B4303">
        <v>-0.76819999999999999</v>
      </c>
      <c r="C4303">
        <v>-0.72560000000000002</v>
      </c>
    </row>
    <row r="4304" spans="1:3">
      <c r="A4304" s="18">
        <v>44154</v>
      </c>
      <c r="B4304">
        <v>-0.76719999999999999</v>
      </c>
      <c r="C4304">
        <v>-0.72519999999999996</v>
      </c>
    </row>
    <row r="4305" spans="1:3">
      <c r="A4305" s="18">
        <v>44155</v>
      </c>
      <c r="B4305">
        <v>-0.76780000000000004</v>
      </c>
      <c r="C4305">
        <v>-0.72560000000000002</v>
      </c>
    </row>
    <row r="4306" spans="1:3">
      <c r="A4306" s="18">
        <v>44158</v>
      </c>
      <c r="B4306">
        <v>-0.7722</v>
      </c>
      <c r="C4306">
        <v>-0.72599999999999998</v>
      </c>
    </row>
    <row r="4307" spans="1:3">
      <c r="A4307" s="18">
        <v>44159</v>
      </c>
      <c r="B4307">
        <v>-0.78039999999999998</v>
      </c>
      <c r="C4307">
        <v>-0.73060000000000003</v>
      </c>
    </row>
    <row r="4308" spans="1:3">
      <c r="A4308" s="18">
        <v>44160</v>
      </c>
      <c r="B4308">
        <v>-0.77539999999999998</v>
      </c>
      <c r="C4308">
        <v>-0.72760000000000002</v>
      </c>
    </row>
    <row r="4309" spans="1:3">
      <c r="A4309" s="18">
        <v>44161</v>
      </c>
      <c r="B4309">
        <v>-0.77439999999999998</v>
      </c>
      <c r="C4309">
        <v>-0.7268</v>
      </c>
    </row>
    <row r="4310" spans="1:3">
      <c r="A4310" s="18">
        <v>44162</v>
      </c>
      <c r="B4310">
        <v>-0.77480000000000004</v>
      </c>
      <c r="C4310">
        <v>-0.72719999999999996</v>
      </c>
    </row>
    <row r="4311" spans="1:3">
      <c r="A4311" s="18">
        <v>44165</v>
      </c>
      <c r="B4311">
        <v>-0.78400000000000003</v>
      </c>
      <c r="C4311">
        <v>-0.73219999999999996</v>
      </c>
    </row>
    <row r="4312" spans="1:3">
      <c r="A4312" s="18">
        <v>44166</v>
      </c>
      <c r="B4312">
        <v>-0.78420000000000001</v>
      </c>
      <c r="C4312">
        <v>-0.73260000000000003</v>
      </c>
    </row>
    <row r="4313" spans="1:3">
      <c r="A4313" s="18">
        <v>44167</v>
      </c>
      <c r="B4313">
        <v>-0.78139999999999998</v>
      </c>
      <c r="C4313">
        <v>-0.72960000000000003</v>
      </c>
    </row>
    <row r="4314" spans="1:3">
      <c r="A4314" s="18">
        <v>44168</v>
      </c>
      <c r="B4314">
        <v>-0.7802</v>
      </c>
      <c r="C4314">
        <v>-0.72860000000000003</v>
      </c>
    </row>
    <row r="4315" spans="1:3">
      <c r="A4315" s="18">
        <v>44172</v>
      </c>
      <c r="B4315">
        <v>-0.78159999999999996</v>
      </c>
      <c r="C4315">
        <v>-0.73399999999999999</v>
      </c>
    </row>
    <row r="4316" spans="1:3">
      <c r="A4316" s="18">
        <v>44173</v>
      </c>
      <c r="B4316">
        <v>-0.78339999999999999</v>
      </c>
      <c r="C4316">
        <v>-0.73899999999999999</v>
      </c>
    </row>
    <row r="4317" spans="1:3">
      <c r="A4317" s="18">
        <v>44174</v>
      </c>
      <c r="B4317">
        <v>-0.79039999999999999</v>
      </c>
      <c r="C4317">
        <v>-0.74280000000000002</v>
      </c>
    </row>
    <row r="4318" spans="1:3">
      <c r="A4318" s="18">
        <v>44175</v>
      </c>
      <c r="B4318">
        <v>-0.79179999999999995</v>
      </c>
      <c r="C4318">
        <v>-0.74319999999999997</v>
      </c>
    </row>
    <row r="4319" spans="1:3">
      <c r="A4319" s="18">
        <v>44176</v>
      </c>
      <c r="B4319">
        <v>-0.79239999999999999</v>
      </c>
      <c r="C4319">
        <v>-0.746</v>
      </c>
    </row>
    <row r="4320" spans="1:3">
      <c r="A4320" s="18">
        <v>44179</v>
      </c>
      <c r="B4320">
        <v>-0.79359999999999997</v>
      </c>
      <c r="C4320">
        <v>-0.74399999999999999</v>
      </c>
    </row>
    <row r="4321" spans="1:3">
      <c r="A4321" s="18">
        <v>44180</v>
      </c>
      <c r="B4321">
        <v>-0.79239999999999999</v>
      </c>
      <c r="C4321">
        <v>-0.74280000000000002</v>
      </c>
    </row>
    <row r="4322" spans="1:3">
      <c r="A4322" s="18">
        <v>44181</v>
      </c>
      <c r="B4322">
        <v>-0.78480000000000005</v>
      </c>
      <c r="C4322">
        <v>-0.73880000000000001</v>
      </c>
    </row>
    <row r="4323" spans="1:3">
      <c r="A4323" s="18">
        <v>44182</v>
      </c>
      <c r="B4323">
        <v>-0.79279999999999995</v>
      </c>
      <c r="C4323">
        <v>-0.74460000000000004</v>
      </c>
    </row>
    <row r="4324" spans="1:3">
      <c r="A4324" s="18">
        <v>44183</v>
      </c>
      <c r="B4324">
        <v>-0.78559999999999997</v>
      </c>
      <c r="C4324">
        <v>-0.73860000000000003</v>
      </c>
    </row>
    <row r="4325" spans="1:3">
      <c r="A4325" s="18">
        <v>44186</v>
      </c>
      <c r="B4325">
        <v>-0.78620000000000001</v>
      </c>
      <c r="C4325">
        <v>-0.73899999999999999</v>
      </c>
    </row>
    <row r="4326" spans="1:3">
      <c r="A4326" s="18">
        <v>44187</v>
      </c>
      <c r="B4326">
        <v>-0.7954</v>
      </c>
      <c r="C4326">
        <v>-0.74260000000000004</v>
      </c>
    </row>
    <row r="4327" spans="1:3">
      <c r="A4327" s="18">
        <v>44188</v>
      </c>
      <c r="B4327">
        <v>-0.78879999999999995</v>
      </c>
      <c r="C4327">
        <v>-0.73899999999999999</v>
      </c>
    </row>
    <row r="4328" spans="1:3">
      <c r="A4328" s="18">
        <v>44189</v>
      </c>
      <c r="B4328">
        <v>-0.78539999999999999</v>
      </c>
      <c r="C4328">
        <v>-0.73399999999999999</v>
      </c>
    </row>
    <row r="4329" spans="1:3">
      <c r="A4329" s="18">
        <v>44194</v>
      </c>
      <c r="B4329">
        <v>-0.78779999999999994</v>
      </c>
      <c r="C4329">
        <v>-0.73599999999999999</v>
      </c>
    </row>
    <row r="4330" spans="1:3">
      <c r="A4330" s="18">
        <v>44195</v>
      </c>
      <c r="B4330">
        <v>-0.77</v>
      </c>
      <c r="C4330">
        <v>-0.73060000000000003</v>
      </c>
    </row>
    <row r="4331" spans="1:3">
      <c r="A4331" s="18">
        <v>44196</v>
      </c>
      <c r="B4331">
        <v>-0.76380000000000003</v>
      </c>
      <c r="C4331">
        <v>-0.72460000000000002</v>
      </c>
    </row>
    <row r="4332" spans="1:3">
      <c r="A4332" s="18">
        <v>44200</v>
      </c>
      <c r="B4332">
        <v>-0.76759999999999995</v>
      </c>
      <c r="C4332">
        <v>-0.7278</v>
      </c>
    </row>
    <row r="4333" spans="1:3">
      <c r="A4333" s="18">
        <v>44201</v>
      </c>
      <c r="B4333">
        <v>-0.76259999999999994</v>
      </c>
      <c r="C4333">
        <v>-0.7258</v>
      </c>
    </row>
    <row r="4334" spans="1:3">
      <c r="A4334" s="18">
        <v>44202</v>
      </c>
      <c r="B4334">
        <v>-0.76539999999999997</v>
      </c>
      <c r="C4334">
        <v>-0.7278</v>
      </c>
    </row>
    <row r="4335" spans="1:3">
      <c r="A4335" s="18">
        <v>44203</v>
      </c>
      <c r="B4335">
        <v>-0.76659999999999995</v>
      </c>
      <c r="C4335">
        <v>-0.72660000000000002</v>
      </c>
    </row>
    <row r="4336" spans="1:3">
      <c r="A4336" s="18">
        <v>44204</v>
      </c>
      <c r="B4336">
        <v>-0.76800000000000002</v>
      </c>
      <c r="C4336">
        <v>-0.72640000000000005</v>
      </c>
    </row>
    <row r="4337" spans="1:3">
      <c r="A4337" s="18">
        <v>44207</v>
      </c>
      <c r="B4337">
        <v>-0.77139999999999997</v>
      </c>
      <c r="C4337">
        <v>-0.72619999999999996</v>
      </c>
    </row>
    <row r="4338" spans="1:3">
      <c r="A4338" s="18">
        <v>44208</v>
      </c>
      <c r="B4338">
        <v>-0.76639999999999997</v>
      </c>
      <c r="C4338">
        <v>-0.72219999999999995</v>
      </c>
    </row>
    <row r="4339" spans="1:3">
      <c r="A4339" s="18">
        <v>44209</v>
      </c>
      <c r="B4339">
        <v>-0.76300000000000001</v>
      </c>
      <c r="C4339">
        <v>-0.72119999999999995</v>
      </c>
    </row>
    <row r="4340" spans="1:3">
      <c r="A4340" s="18">
        <v>44210</v>
      </c>
      <c r="B4340">
        <v>-0.76119999999999999</v>
      </c>
      <c r="C4340">
        <v>-0.72099999999999997</v>
      </c>
    </row>
    <row r="4341" spans="1:3">
      <c r="A4341" s="18">
        <v>44211</v>
      </c>
      <c r="B4341">
        <v>-0.7702</v>
      </c>
      <c r="C4341">
        <v>-0.72499999999999998</v>
      </c>
    </row>
    <row r="4342" spans="1:3">
      <c r="A4342" s="18">
        <v>44214</v>
      </c>
      <c r="B4342">
        <v>-0.76480000000000004</v>
      </c>
      <c r="C4342">
        <v>-0.72440000000000004</v>
      </c>
    </row>
    <row r="4343" spans="1:3">
      <c r="A4343" s="18">
        <v>44215</v>
      </c>
      <c r="B4343">
        <v>-0.77139999999999997</v>
      </c>
      <c r="C4343">
        <v>-0.72619999999999996</v>
      </c>
    </row>
    <row r="4344" spans="1:3">
      <c r="A4344" s="18">
        <v>44216</v>
      </c>
      <c r="B4344">
        <v>-0.76580000000000004</v>
      </c>
      <c r="C4344">
        <v>-0.72440000000000004</v>
      </c>
    </row>
    <row r="4345" spans="1:3">
      <c r="A4345" s="18">
        <v>44217</v>
      </c>
      <c r="B4345">
        <v>-0.76400000000000001</v>
      </c>
      <c r="C4345">
        <v>-0.72240000000000004</v>
      </c>
    </row>
    <row r="4346" spans="1:3">
      <c r="A4346" s="18">
        <v>44218</v>
      </c>
      <c r="B4346">
        <v>-0.76400000000000001</v>
      </c>
      <c r="C4346">
        <v>-0.72219999999999995</v>
      </c>
    </row>
    <row r="4347" spans="1:3">
      <c r="A4347" s="18">
        <v>44221</v>
      </c>
      <c r="B4347">
        <v>-0.76019999999999999</v>
      </c>
      <c r="C4347">
        <v>-0.7228</v>
      </c>
    </row>
    <row r="4348" spans="1:3">
      <c r="A4348" s="18">
        <v>44222</v>
      </c>
      <c r="B4348">
        <v>-0.75939999999999996</v>
      </c>
      <c r="C4348">
        <v>-0.72240000000000004</v>
      </c>
    </row>
    <row r="4349" spans="1:3">
      <c r="A4349" s="18">
        <v>44223</v>
      </c>
      <c r="B4349">
        <v>-0.76580000000000004</v>
      </c>
      <c r="C4349">
        <v>-0.72599999999999998</v>
      </c>
    </row>
    <row r="4350" spans="1:3">
      <c r="A4350" s="18">
        <v>44224</v>
      </c>
      <c r="B4350">
        <v>-0.76880000000000004</v>
      </c>
      <c r="C4350">
        <v>-0.73019999999999996</v>
      </c>
    </row>
    <row r="4351" spans="1:3">
      <c r="A4351" s="18">
        <v>44225</v>
      </c>
      <c r="B4351">
        <v>-0.76139999999999997</v>
      </c>
      <c r="C4351">
        <v>-0.7258</v>
      </c>
    </row>
    <row r="4352" spans="1:3">
      <c r="A4352" s="18">
        <v>44228</v>
      </c>
      <c r="B4352">
        <v>-0.76119999999999999</v>
      </c>
      <c r="C4352">
        <v>-0.72299999999999998</v>
      </c>
    </row>
    <row r="4353" spans="1:3">
      <c r="A4353" s="18">
        <v>44229</v>
      </c>
      <c r="B4353">
        <v>-0.76019999999999999</v>
      </c>
      <c r="C4353">
        <v>-0.72260000000000002</v>
      </c>
    </row>
    <row r="4354" spans="1:3">
      <c r="A4354" s="18">
        <v>44230</v>
      </c>
      <c r="B4354">
        <v>-0.75780000000000003</v>
      </c>
      <c r="C4354">
        <v>-0.7208</v>
      </c>
    </row>
    <row r="4355" spans="1:3">
      <c r="A4355" s="18">
        <v>44231</v>
      </c>
      <c r="B4355">
        <v>-0.76400000000000001</v>
      </c>
      <c r="C4355">
        <v>-0.72360000000000002</v>
      </c>
    </row>
    <row r="4356" spans="1:3">
      <c r="A4356" s="18">
        <v>44232</v>
      </c>
      <c r="B4356">
        <v>-0.76480000000000004</v>
      </c>
      <c r="C4356">
        <v>-0.72199999999999998</v>
      </c>
    </row>
    <row r="4357" spans="1:3">
      <c r="A4357" s="18">
        <v>44235</v>
      </c>
      <c r="B4357">
        <v>-0.75539999999999996</v>
      </c>
      <c r="C4357">
        <v>-0.71719999999999995</v>
      </c>
    </row>
    <row r="4358" spans="1:3">
      <c r="A4358" s="18">
        <v>44236</v>
      </c>
      <c r="B4358">
        <v>-0.75460000000000005</v>
      </c>
      <c r="C4358">
        <v>-0.71440000000000003</v>
      </c>
    </row>
    <row r="4359" spans="1:3">
      <c r="A4359" s="18">
        <v>44237</v>
      </c>
      <c r="B4359">
        <v>-0.75860000000000005</v>
      </c>
      <c r="C4359">
        <v>-0.71279999999999999</v>
      </c>
    </row>
    <row r="4360" spans="1:3">
      <c r="A4360" s="18">
        <v>44238</v>
      </c>
      <c r="B4360">
        <v>-0.75919999999999999</v>
      </c>
      <c r="C4360">
        <v>-0.71240000000000003</v>
      </c>
    </row>
    <row r="4361" spans="1:3">
      <c r="A4361" s="18">
        <v>44239</v>
      </c>
      <c r="B4361">
        <v>-0.76019999999999999</v>
      </c>
      <c r="C4361">
        <v>-0.71160000000000001</v>
      </c>
    </row>
    <row r="4362" spans="1:3">
      <c r="A4362" s="18">
        <v>44242</v>
      </c>
      <c r="B4362">
        <v>-0.753</v>
      </c>
      <c r="C4362">
        <v>-0.70779999999999998</v>
      </c>
    </row>
    <row r="4363" spans="1:3">
      <c r="A4363" s="18">
        <v>44243</v>
      </c>
      <c r="B4363">
        <v>-0.75280000000000002</v>
      </c>
      <c r="C4363">
        <v>-0.70799999999999996</v>
      </c>
    </row>
    <row r="4364" spans="1:3">
      <c r="A4364" s="18">
        <v>44244</v>
      </c>
      <c r="B4364">
        <v>-0.75739999999999996</v>
      </c>
      <c r="C4364">
        <v>-0.70820000000000005</v>
      </c>
    </row>
    <row r="4365" spans="1:3">
      <c r="A4365" s="18">
        <v>44245</v>
      </c>
      <c r="B4365">
        <v>-0.75700000000000001</v>
      </c>
      <c r="C4365">
        <v>-0.70879999999999999</v>
      </c>
    </row>
    <row r="4366" spans="1:3">
      <c r="A4366" s="18">
        <v>44246</v>
      </c>
      <c r="B4366">
        <v>-0.75560000000000005</v>
      </c>
      <c r="C4366">
        <v>-0.70640000000000003</v>
      </c>
    </row>
    <row r="4367" spans="1:3">
      <c r="A4367" s="18">
        <v>44249</v>
      </c>
      <c r="B4367">
        <v>-0.75380000000000003</v>
      </c>
      <c r="C4367">
        <v>-0.70479999999999998</v>
      </c>
    </row>
    <row r="4368" spans="1:3">
      <c r="A4368" s="18">
        <v>44250</v>
      </c>
      <c r="B4368">
        <v>-0.749</v>
      </c>
      <c r="C4368">
        <v>-0.7006</v>
      </c>
    </row>
    <row r="4369" spans="1:3">
      <c r="A4369" s="18">
        <v>44251</v>
      </c>
      <c r="B4369">
        <v>-0.74399999999999999</v>
      </c>
      <c r="C4369">
        <v>-0.69979999999999998</v>
      </c>
    </row>
    <row r="4370" spans="1:3">
      <c r="A4370" s="18">
        <v>44252</v>
      </c>
      <c r="B4370">
        <v>-0.74399999999999999</v>
      </c>
      <c r="C4370">
        <v>-0.6966</v>
      </c>
    </row>
    <row r="4371" spans="1:3">
      <c r="A4371" s="18">
        <v>44253</v>
      </c>
      <c r="B4371">
        <v>-0.74560000000000004</v>
      </c>
      <c r="C4371">
        <v>-0.69320000000000004</v>
      </c>
    </row>
    <row r="4372" spans="1:3">
      <c r="A4372" s="18">
        <v>44256</v>
      </c>
      <c r="B4372">
        <v>-0.747</v>
      </c>
      <c r="C4372">
        <v>-0.69320000000000004</v>
      </c>
    </row>
    <row r="4373" spans="1:3">
      <c r="A4373" s="18">
        <v>44257</v>
      </c>
      <c r="B4373">
        <v>-0.74760000000000004</v>
      </c>
      <c r="C4373">
        <v>-0.69620000000000004</v>
      </c>
    </row>
    <row r="4374" spans="1:3">
      <c r="A4374" s="18">
        <v>44258</v>
      </c>
      <c r="B4374">
        <v>-0.74619999999999997</v>
      </c>
      <c r="C4374">
        <v>-0.6986</v>
      </c>
    </row>
    <row r="4375" spans="1:3">
      <c r="A4375" s="18">
        <v>44259</v>
      </c>
      <c r="B4375">
        <v>-0.75219999999999998</v>
      </c>
      <c r="C4375">
        <v>-0.70420000000000005</v>
      </c>
    </row>
    <row r="4376" spans="1:3">
      <c r="A4376" s="18">
        <v>44260</v>
      </c>
      <c r="B4376">
        <v>-0.74880000000000002</v>
      </c>
      <c r="C4376">
        <v>-0.7016</v>
      </c>
    </row>
    <row r="4377" spans="1:3">
      <c r="A4377" s="18">
        <v>44263</v>
      </c>
      <c r="B4377">
        <v>-0.75339999999999996</v>
      </c>
      <c r="C4377">
        <v>-0.70720000000000005</v>
      </c>
    </row>
    <row r="4378" spans="1:3">
      <c r="A4378" s="18">
        <v>44264</v>
      </c>
      <c r="B4378">
        <v>-0.75439999999999996</v>
      </c>
      <c r="C4378">
        <v>-0.70779999999999998</v>
      </c>
    </row>
    <row r="4379" spans="1:3">
      <c r="A4379" s="18">
        <v>44265</v>
      </c>
      <c r="B4379">
        <v>-0.751</v>
      </c>
      <c r="C4379">
        <v>-0.70879999999999999</v>
      </c>
    </row>
    <row r="4380" spans="1:3">
      <c r="A4380" s="18">
        <v>44266</v>
      </c>
      <c r="B4380">
        <v>-0.75560000000000005</v>
      </c>
      <c r="C4380">
        <v>-0.71060000000000001</v>
      </c>
    </row>
    <row r="4381" spans="1:3">
      <c r="A4381" s="18">
        <v>44267</v>
      </c>
      <c r="B4381">
        <v>-0.75719999999999998</v>
      </c>
      <c r="C4381">
        <v>-0.71120000000000005</v>
      </c>
    </row>
    <row r="4382" spans="1:3">
      <c r="A4382" s="18">
        <v>44270</v>
      </c>
      <c r="B4382">
        <v>-0.75219999999999998</v>
      </c>
      <c r="C4382">
        <v>-0.70779999999999998</v>
      </c>
    </row>
    <row r="4383" spans="1:3">
      <c r="A4383" s="18">
        <v>44271</v>
      </c>
      <c r="B4383">
        <v>-0.75580000000000003</v>
      </c>
      <c r="C4383">
        <v>-0.71160000000000001</v>
      </c>
    </row>
    <row r="4384" spans="1:3">
      <c r="A4384" s="18">
        <v>44272</v>
      </c>
      <c r="B4384">
        <v>-0.75760000000000005</v>
      </c>
      <c r="C4384">
        <v>-0.71299999999999997</v>
      </c>
    </row>
    <row r="4385" spans="1:3">
      <c r="A4385" s="18">
        <v>44273</v>
      </c>
      <c r="B4385">
        <v>-0.75280000000000002</v>
      </c>
      <c r="C4385">
        <v>-0.70960000000000001</v>
      </c>
    </row>
    <row r="4386" spans="1:3">
      <c r="A4386" s="18">
        <v>44274</v>
      </c>
      <c r="B4386">
        <v>-0.75180000000000002</v>
      </c>
      <c r="C4386">
        <v>-0.70840000000000003</v>
      </c>
    </row>
    <row r="4387" spans="1:3">
      <c r="A4387" s="18">
        <v>44277</v>
      </c>
      <c r="B4387">
        <v>-0.751</v>
      </c>
      <c r="C4387">
        <v>-0.70799999999999996</v>
      </c>
    </row>
    <row r="4388" spans="1:3">
      <c r="A4388" s="18">
        <v>44278</v>
      </c>
      <c r="B4388">
        <v>-0.75419999999999998</v>
      </c>
      <c r="C4388">
        <v>-0.70860000000000001</v>
      </c>
    </row>
    <row r="4389" spans="1:3">
      <c r="A4389" s="18">
        <v>44279</v>
      </c>
      <c r="B4389">
        <v>-0.75719999999999998</v>
      </c>
      <c r="C4389">
        <v>-0.71120000000000005</v>
      </c>
    </row>
    <row r="4390" spans="1:3">
      <c r="A4390" s="18">
        <v>44280</v>
      </c>
      <c r="B4390">
        <v>-0.75900000000000001</v>
      </c>
      <c r="C4390">
        <v>-0.71140000000000003</v>
      </c>
    </row>
    <row r="4391" spans="1:3">
      <c r="A4391" s="18">
        <v>44281</v>
      </c>
      <c r="B4391">
        <v>-0.75219999999999998</v>
      </c>
      <c r="C4391">
        <v>-0.70960000000000001</v>
      </c>
    </row>
    <row r="4392" spans="1:3">
      <c r="A4392" s="18">
        <v>44284</v>
      </c>
      <c r="B4392">
        <v>-0.75800000000000001</v>
      </c>
      <c r="C4392">
        <v>-0.71020000000000005</v>
      </c>
    </row>
    <row r="4393" spans="1:3">
      <c r="A4393" s="18">
        <v>44285</v>
      </c>
      <c r="B4393">
        <v>-0.75960000000000005</v>
      </c>
      <c r="C4393">
        <v>-0.71220000000000006</v>
      </c>
    </row>
    <row r="4394" spans="1:3">
      <c r="A4394" s="18">
        <v>44286</v>
      </c>
      <c r="B4394">
        <v>-0.754</v>
      </c>
      <c r="C4394">
        <v>-0.70840000000000003</v>
      </c>
    </row>
    <row r="4395" spans="1:3">
      <c r="A4395" s="18">
        <v>44287</v>
      </c>
      <c r="B4395">
        <v>-0.74980000000000002</v>
      </c>
      <c r="C4395">
        <v>-0.70740000000000003</v>
      </c>
    </row>
    <row r="4396" spans="1:3">
      <c r="A4396" s="18">
        <v>44292</v>
      </c>
      <c r="B4396">
        <v>-0.74919999999999998</v>
      </c>
      <c r="C4396">
        <v>-0.70699999999999996</v>
      </c>
    </row>
    <row r="4397" spans="1:3">
      <c r="A4397" s="18">
        <v>44293</v>
      </c>
      <c r="B4397">
        <v>-0.748</v>
      </c>
      <c r="C4397">
        <v>-0.70499999999999996</v>
      </c>
    </row>
    <row r="4398" spans="1:3">
      <c r="A4398" s="18">
        <v>44294</v>
      </c>
      <c r="B4398">
        <v>-0.74660000000000004</v>
      </c>
      <c r="C4398">
        <v>-0.70599999999999996</v>
      </c>
    </row>
    <row r="4399" spans="1:3">
      <c r="A4399" s="18">
        <v>44295</v>
      </c>
      <c r="B4399">
        <v>-0.74539999999999995</v>
      </c>
      <c r="C4399">
        <v>-0.7056</v>
      </c>
    </row>
    <row r="4400" spans="1:3">
      <c r="A4400" s="18">
        <v>44298</v>
      </c>
      <c r="B4400">
        <v>-0.74680000000000002</v>
      </c>
      <c r="C4400">
        <v>-0.70499999999999996</v>
      </c>
    </row>
    <row r="4401" spans="1:3">
      <c r="A4401" s="18">
        <v>44299</v>
      </c>
      <c r="B4401">
        <v>-0.75139999999999996</v>
      </c>
      <c r="C4401">
        <v>-0.70740000000000003</v>
      </c>
    </row>
    <row r="4402" spans="1:3">
      <c r="A4402" s="18">
        <v>44300</v>
      </c>
      <c r="B4402">
        <v>-0.74719999999999998</v>
      </c>
      <c r="C4402">
        <v>-0.70499999999999996</v>
      </c>
    </row>
    <row r="4403" spans="1:3">
      <c r="A4403" s="18">
        <v>44301</v>
      </c>
      <c r="B4403">
        <v>-0.74760000000000004</v>
      </c>
      <c r="C4403">
        <v>-0.70440000000000003</v>
      </c>
    </row>
    <row r="4404" spans="1:3">
      <c r="A4404" s="18">
        <v>44302</v>
      </c>
      <c r="B4404">
        <v>-0.75180000000000002</v>
      </c>
      <c r="C4404">
        <v>-0.70740000000000003</v>
      </c>
    </row>
    <row r="4405" spans="1:3">
      <c r="A4405" s="18">
        <v>44305</v>
      </c>
      <c r="B4405">
        <v>-0.74939999999999996</v>
      </c>
      <c r="C4405">
        <v>-0.70499999999999996</v>
      </c>
    </row>
    <row r="4406" spans="1:3">
      <c r="A4406" s="18">
        <v>44306</v>
      </c>
      <c r="B4406">
        <v>-0.746</v>
      </c>
      <c r="C4406">
        <v>-0.70399999999999996</v>
      </c>
    </row>
    <row r="4407" spans="1:3">
      <c r="A4407" s="18">
        <v>44307</v>
      </c>
      <c r="B4407">
        <v>-0.74539999999999995</v>
      </c>
      <c r="C4407">
        <v>-0.70499999999999996</v>
      </c>
    </row>
    <row r="4408" spans="1:3">
      <c r="A4408" s="18">
        <v>44308</v>
      </c>
      <c r="B4408">
        <v>-0.74580000000000002</v>
      </c>
      <c r="C4408">
        <v>-0.70579999999999998</v>
      </c>
    </row>
    <row r="4409" spans="1:3">
      <c r="A4409" s="18">
        <v>44309</v>
      </c>
      <c r="B4409">
        <v>-0.745</v>
      </c>
      <c r="C4409">
        <v>-0.70599999999999996</v>
      </c>
    </row>
    <row r="4410" spans="1:3">
      <c r="A4410" s="18">
        <v>44312</v>
      </c>
      <c r="B4410">
        <v>-0.74560000000000004</v>
      </c>
      <c r="C4410">
        <v>-0.70640000000000003</v>
      </c>
    </row>
    <row r="4411" spans="1:3">
      <c r="A4411" s="18">
        <v>44313</v>
      </c>
      <c r="B4411">
        <v>-0.74680000000000002</v>
      </c>
      <c r="C4411">
        <v>-0.70679999999999998</v>
      </c>
    </row>
    <row r="4412" spans="1:3">
      <c r="A4412" s="18">
        <v>44314</v>
      </c>
      <c r="B4412">
        <v>-0.74639999999999995</v>
      </c>
      <c r="C4412">
        <v>-0.70660000000000001</v>
      </c>
    </row>
    <row r="4413" spans="1:3">
      <c r="A4413" s="18">
        <v>44315</v>
      </c>
      <c r="B4413">
        <v>-0.74639999999999995</v>
      </c>
      <c r="C4413">
        <v>-0.70579999999999998</v>
      </c>
    </row>
    <row r="4414" spans="1:3">
      <c r="A4414" s="18">
        <v>44316</v>
      </c>
      <c r="B4414">
        <v>-0.74580000000000002</v>
      </c>
      <c r="C4414">
        <v>-0.70299999999999996</v>
      </c>
    </row>
    <row r="4415" spans="1:3">
      <c r="A4415" s="18">
        <v>44320</v>
      </c>
      <c r="B4415">
        <v>-0.74819999999999998</v>
      </c>
      <c r="C4415">
        <v>-0.70399999999999996</v>
      </c>
    </row>
    <row r="4416" spans="1:3">
      <c r="A4416" s="18">
        <v>44321</v>
      </c>
      <c r="B4416">
        <v>-0.749</v>
      </c>
      <c r="C4416">
        <v>-0.70440000000000003</v>
      </c>
    </row>
    <row r="4417" spans="1:3">
      <c r="A4417" s="18">
        <v>44322</v>
      </c>
      <c r="B4417">
        <v>-0.74260000000000004</v>
      </c>
      <c r="C4417">
        <v>-0.6996</v>
      </c>
    </row>
    <row r="4418" spans="1:3">
      <c r="A4418" s="18">
        <v>44323</v>
      </c>
      <c r="B4418">
        <v>-0.74080000000000001</v>
      </c>
      <c r="C4418">
        <v>-0.6986</v>
      </c>
    </row>
    <row r="4419" spans="1:3">
      <c r="A4419" s="18">
        <v>44326</v>
      </c>
      <c r="B4419">
        <v>-0.749</v>
      </c>
      <c r="C4419">
        <v>-0.70479999999999998</v>
      </c>
    </row>
    <row r="4420" spans="1:3">
      <c r="A4420" s="18">
        <v>44327</v>
      </c>
      <c r="B4420">
        <v>-0.75339999999999996</v>
      </c>
      <c r="C4420">
        <v>-0.70720000000000005</v>
      </c>
    </row>
    <row r="4421" spans="1:3">
      <c r="A4421" s="18">
        <v>44328</v>
      </c>
      <c r="B4421">
        <v>-0.74519999999999997</v>
      </c>
      <c r="C4421">
        <v>-0.70179999999999998</v>
      </c>
    </row>
    <row r="4422" spans="1:3">
      <c r="A4422" s="18">
        <v>44329</v>
      </c>
      <c r="B4422">
        <v>-0.74560000000000004</v>
      </c>
      <c r="C4422">
        <v>-0.70040000000000002</v>
      </c>
    </row>
    <row r="4423" spans="1:3">
      <c r="A4423" s="18">
        <v>44330</v>
      </c>
      <c r="B4423">
        <v>-0.74660000000000004</v>
      </c>
      <c r="C4423">
        <v>-0.70140000000000002</v>
      </c>
    </row>
    <row r="4424" spans="1:3">
      <c r="A4424" s="18">
        <v>44333</v>
      </c>
      <c r="B4424">
        <v>-0.746</v>
      </c>
      <c r="C4424">
        <v>-0.70040000000000002</v>
      </c>
    </row>
    <row r="4425" spans="1:3">
      <c r="A4425" s="18">
        <v>44334</v>
      </c>
      <c r="B4425">
        <v>-0.745</v>
      </c>
      <c r="C4425">
        <v>-0.7</v>
      </c>
    </row>
    <row r="4426" spans="1:3">
      <c r="A4426" s="18">
        <v>44335</v>
      </c>
      <c r="B4426">
        <v>-0.75</v>
      </c>
      <c r="C4426">
        <v>-0.70279999999999998</v>
      </c>
    </row>
    <row r="4427" spans="1:3">
      <c r="A4427" s="18">
        <v>44336</v>
      </c>
      <c r="B4427">
        <v>-0.74680000000000002</v>
      </c>
      <c r="C4427">
        <v>-0.70120000000000005</v>
      </c>
    </row>
    <row r="4428" spans="1:3">
      <c r="A4428" s="18">
        <v>44337</v>
      </c>
      <c r="B4428">
        <v>-0.74619999999999997</v>
      </c>
      <c r="C4428">
        <v>-0.70199999999999996</v>
      </c>
    </row>
    <row r="4429" spans="1:3">
      <c r="A4429" s="18">
        <v>44340</v>
      </c>
      <c r="B4429">
        <v>-0.746</v>
      </c>
      <c r="C4429">
        <v>-0.70199999999999996</v>
      </c>
    </row>
    <row r="4430" spans="1:3">
      <c r="A4430" s="18">
        <v>44341</v>
      </c>
      <c r="B4430">
        <v>-0.74619999999999997</v>
      </c>
      <c r="C4430">
        <v>-0.70079999999999998</v>
      </c>
    </row>
    <row r="4431" spans="1:3">
      <c r="A4431" s="18">
        <v>44342</v>
      </c>
      <c r="B4431">
        <v>-0.75080000000000002</v>
      </c>
      <c r="C4431">
        <v>-0.70679999999999998</v>
      </c>
    </row>
    <row r="4432" spans="1:3">
      <c r="A4432" s="18">
        <v>44343</v>
      </c>
      <c r="B4432">
        <v>-0.74619999999999997</v>
      </c>
      <c r="C4432">
        <v>-0.70599999999999996</v>
      </c>
    </row>
    <row r="4433" spans="1:3">
      <c r="A4433" s="18">
        <v>44344</v>
      </c>
      <c r="B4433">
        <v>-0.74360000000000004</v>
      </c>
      <c r="C4433">
        <v>-0.70340000000000003</v>
      </c>
    </row>
    <row r="4434" spans="1:3">
      <c r="A4434" s="18">
        <v>44348</v>
      </c>
      <c r="B4434">
        <v>-0.74460000000000004</v>
      </c>
      <c r="C4434">
        <v>-0.70340000000000003</v>
      </c>
    </row>
    <row r="4435" spans="1:3">
      <c r="A4435" s="18">
        <v>44349</v>
      </c>
      <c r="B4435">
        <v>-0.75219999999999998</v>
      </c>
      <c r="C4435">
        <v>-0.70799999999999996</v>
      </c>
    </row>
    <row r="4436" spans="1:3">
      <c r="A4436" s="18">
        <v>44350</v>
      </c>
      <c r="B4436">
        <v>-0.75319999999999998</v>
      </c>
      <c r="C4436">
        <v>-0.71020000000000005</v>
      </c>
    </row>
    <row r="4437" spans="1:3">
      <c r="A4437" s="18">
        <v>44351</v>
      </c>
      <c r="B4437">
        <v>-0.74739999999999995</v>
      </c>
      <c r="C4437">
        <v>-0.70699999999999996</v>
      </c>
    </row>
    <row r="4438" spans="1:3">
      <c r="A4438" s="18">
        <v>44354</v>
      </c>
      <c r="B4438">
        <v>-0.74619999999999997</v>
      </c>
      <c r="C4438">
        <v>-0.70620000000000005</v>
      </c>
    </row>
    <row r="4439" spans="1:3">
      <c r="A4439" s="18">
        <v>44355</v>
      </c>
      <c r="B4439">
        <v>-0.75260000000000005</v>
      </c>
      <c r="C4439">
        <v>-0.70960000000000001</v>
      </c>
    </row>
    <row r="4440" spans="1:3">
      <c r="A4440" s="18">
        <v>44356</v>
      </c>
      <c r="B4440">
        <v>-0.74839999999999995</v>
      </c>
      <c r="C4440">
        <v>-0.70820000000000005</v>
      </c>
    </row>
    <row r="4441" spans="1:3">
      <c r="A4441" s="18">
        <v>44357</v>
      </c>
      <c r="B4441">
        <v>-0.74780000000000002</v>
      </c>
      <c r="C4441">
        <v>-0.70740000000000003</v>
      </c>
    </row>
    <row r="4442" spans="1:3">
      <c r="A4442" s="18">
        <v>44358</v>
      </c>
      <c r="B4442">
        <v>-0.75319999999999998</v>
      </c>
      <c r="C4442">
        <v>-0.71099999999999997</v>
      </c>
    </row>
    <row r="4443" spans="1:3">
      <c r="A4443" s="18">
        <v>44361</v>
      </c>
      <c r="B4443">
        <v>-0.75319999999999998</v>
      </c>
      <c r="C4443">
        <v>-0.70820000000000005</v>
      </c>
    </row>
    <row r="4444" spans="1:3">
      <c r="A4444" s="18">
        <v>44362</v>
      </c>
      <c r="B4444">
        <v>-0.75339999999999996</v>
      </c>
      <c r="C4444">
        <v>-0.70860000000000001</v>
      </c>
    </row>
    <row r="4445" spans="1:3">
      <c r="A4445" s="18">
        <v>44363</v>
      </c>
      <c r="B4445">
        <v>-0.75880000000000003</v>
      </c>
      <c r="C4445">
        <v>-0.71140000000000003</v>
      </c>
    </row>
    <row r="4446" spans="1:3">
      <c r="A4446" s="18">
        <v>44364</v>
      </c>
      <c r="B4446">
        <v>-0.76019999999999999</v>
      </c>
      <c r="C4446">
        <v>-0.71279999999999999</v>
      </c>
    </row>
    <row r="4447" spans="1:3">
      <c r="A4447" s="18">
        <v>44365</v>
      </c>
      <c r="B4447">
        <v>-0.75460000000000005</v>
      </c>
      <c r="C4447">
        <v>-0.70940000000000003</v>
      </c>
    </row>
    <row r="4448" spans="1:3">
      <c r="A4448" s="18">
        <v>44368</v>
      </c>
      <c r="B4448">
        <v>-0.75339999999999996</v>
      </c>
      <c r="C4448">
        <v>-0.70879999999999999</v>
      </c>
    </row>
    <row r="4449" spans="1:3">
      <c r="A4449" s="18">
        <v>44369</v>
      </c>
      <c r="B4449">
        <v>-0.75219999999999998</v>
      </c>
      <c r="C4449">
        <v>-0.70820000000000005</v>
      </c>
    </row>
    <row r="4450" spans="1:3">
      <c r="A4450" s="18">
        <v>44370</v>
      </c>
      <c r="B4450">
        <v>-0.75660000000000005</v>
      </c>
      <c r="C4450">
        <v>-0.71060000000000001</v>
      </c>
    </row>
    <row r="4451" spans="1:3">
      <c r="A4451" s="18">
        <v>44371</v>
      </c>
      <c r="B4451">
        <v>-0.75380000000000003</v>
      </c>
      <c r="C4451">
        <v>-0.70860000000000001</v>
      </c>
    </row>
    <row r="4452" spans="1:3">
      <c r="A4452" s="18">
        <v>44372</v>
      </c>
      <c r="B4452">
        <v>-0.75380000000000003</v>
      </c>
      <c r="C4452">
        <v>-0.70840000000000003</v>
      </c>
    </row>
    <row r="4453" spans="1:3">
      <c r="A4453" s="18">
        <v>44375</v>
      </c>
      <c r="B4453">
        <v>-0.75380000000000003</v>
      </c>
      <c r="C4453">
        <v>-0.70840000000000003</v>
      </c>
    </row>
    <row r="4454" spans="1:3">
      <c r="A4454" s="18">
        <v>44376</v>
      </c>
      <c r="B4454">
        <v>-0.75839999999999996</v>
      </c>
      <c r="C4454">
        <v>-0.71240000000000003</v>
      </c>
    </row>
    <row r="4455" spans="1:3">
      <c r="A4455" s="18">
        <v>44377</v>
      </c>
      <c r="B4455">
        <v>-0.75360000000000005</v>
      </c>
      <c r="C4455">
        <v>-0.70960000000000001</v>
      </c>
    </row>
    <row r="4456" spans="1:3">
      <c r="A4456" s="18">
        <v>44378</v>
      </c>
      <c r="B4456">
        <v>-0.75280000000000002</v>
      </c>
      <c r="C4456">
        <v>-0.71020000000000005</v>
      </c>
    </row>
    <row r="4457" spans="1:3">
      <c r="A4457" s="18">
        <v>44379</v>
      </c>
      <c r="B4457">
        <v>-0.75239999999999996</v>
      </c>
      <c r="C4457">
        <v>-0.71060000000000001</v>
      </c>
    </row>
    <row r="4458" spans="1:3">
      <c r="A4458" s="18">
        <v>44382</v>
      </c>
      <c r="B4458">
        <v>-0.75280000000000002</v>
      </c>
      <c r="C4458">
        <v>-0.71160000000000001</v>
      </c>
    </row>
    <row r="4459" spans="1:3">
      <c r="A4459" s="18">
        <v>44383</v>
      </c>
      <c r="B4459">
        <v>-0.75800000000000001</v>
      </c>
      <c r="C4459">
        <v>-0.71599999999999997</v>
      </c>
    </row>
    <row r="4460" spans="1:3">
      <c r="A4460" s="18">
        <v>44384</v>
      </c>
      <c r="B4460">
        <v>-0.75380000000000003</v>
      </c>
      <c r="C4460">
        <v>-0.71179999999999999</v>
      </c>
    </row>
    <row r="4461" spans="1:3">
      <c r="A4461" s="18">
        <v>44385</v>
      </c>
      <c r="B4461">
        <v>-0.754</v>
      </c>
      <c r="C4461">
        <v>-0.71179999999999999</v>
      </c>
    </row>
    <row r="4462" spans="1:3">
      <c r="A4462" s="18">
        <v>44386</v>
      </c>
      <c r="B4462">
        <v>-0.755</v>
      </c>
      <c r="C4462">
        <v>-0.71279999999999999</v>
      </c>
    </row>
    <row r="4463" spans="1:3">
      <c r="A4463" s="18">
        <v>44389</v>
      </c>
      <c r="B4463">
        <v>-0.75480000000000003</v>
      </c>
      <c r="C4463">
        <v>-0.71279999999999999</v>
      </c>
    </row>
    <row r="4464" spans="1:3">
      <c r="A4464" s="18">
        <v>44390</v>
      </c>
      <c r="B4464">
        <v>-0.75519999999999998</v>
      </c>
      <c r="C4464">
        <v>-0.71260000000000001</v>
      </c>
    </row>
    <row r="4465" spans="1:3">
      <c r="A4465" s="18">
        <v>44391</v>
      </c>
      <c r="B4465">
        <v>-0.75439999999999996</v>
      </c>
      <c r="C4465">
        <v>-0.71440000000000003</v>
      </c>
    </row>
    <row r="4466" spans="1:3">
      <c r="A4466" s="18">
        <v>44392</v>
      </c>
      <c r="B4466">
        <v>-0.75939999999999996</v>
      </c>
      <c r="C4466">
        <v>-0.71879999999999999</v>
      </c>
    </row>
    <row r="4467" spans="1:3">
      <c r="A4467" s="18">
        <v>44393</v>
      </c>
      <c r="B4467">
        <v>-0.76</v>
      </c>
      <c r="C4467">
        <v>-0.72</v>
      </c>
    </row>
    <row r="4468" spans="1:3">
      <c r="A4468" s="18">
        <v>44396</v>
      </c>
      <c r="B4468">
        <v>-0.75519999999999998</v>
      </c>
      <c r="C4468">
        <v>-0.71599999999999997</v>
      </c>
    </row>
    <row r="4469" spans="1:3">
      <c r="A4469" s="18">
        <v>44397</v>
      </c>
      <c r="B4469">
        <v>-0.76</v>
      </c>
      <c r="C4469">
        <v>-0.7198</v>
      </c>
    </row>
    <row r="4470" spans="1:3">
      <c r="A4470" s="18">
        <v>44398</v>
      </c>
      <c r="B4470">
        <v>-0.75460000000000005</v>
      </c>
      <c r="C4470">
        <v>-0.71719999999999995</v>
      </c>
    </row>
    <row r="4471" spans="1:3">
      <c r="A4471" s="18">
        <v>44399</v>
      </c>
      <c r="B4471">
        <v>-0.75339999999999996</v>
      </c>
      <c r="C4471">
        <v>-0.71579999999999999</v>
      </c>
    </row>
    <row r="4472" spans="1:3">
      <c r="A4472" s="18">
        <v>44400</v>
      </c>
      <c r="B4472">
        <v>-0.75739999999999996</v>
      </c>
      <c r="C4472">
        <v>-0.71960000000000002</v>
      </c>
    </row>
    <row r="4473" spans="1:3">
      <c r="A4473" s="18">
        <v>44403</v>
      </c>
      <c r="B4473">
        <v>-0.75819999999999999</v>
      </c>
      <c r="C4473">
        <v>-0.7198</v>
      </c>
    </row>
    <row r="4474" spans="1:3">
      <c r="A4474" s="18">
        <v>44404</v>
      </c>
      <c r="B4474">
        <v>-0.754</v>
      </c>
      <c r="C4474">
        <v>-0.71660000000000001</v>
      </c>
    </row>
    <row r="4475" spans="1:3">
      <c r="A4475" s="18">
        <v>44405</v>
      </c>
      <c r="B4475">
        <v>-0.75819999999999999</v>
      </c>
      <c r="C4475">
        <v>-0.72</v>
      </c>
    </row>
    <row r="4476" spans="1:3">
      <c r="A4476" s="18">
        <v>44406</v>
      </c>
      <c r="B4476">
        <v>-0.75480000000000003</v>
      </c>
      <c r="C4476">
        <v>-0.71679999999999999</v>
      </c>
    </row>
    <row r="4477" spans="1:3">
      <c r="A4477" s="18">
        <v>44407</v>
      </c>
      <c r="B4477">
        <v>-0.75939999999999996</v>
      </c>
      <c r="C4477">
        <v>-0.71579999999999999</v>
      </c>
    </row>
    <row r="4478" spans="1:3">
      <c r="A4478" s="18">
        <v>44410</v>
      </c>
      <c r="B4478">
        <v>-0.76060000000000005</v>
      </c>
      <c r="C4478">
        <v>-0.71660000000000001</v>
      </c>
    </row>
    <row r="4479" spans="1:3">
      <c r="A4479" s="18"/>
      <c r="B4479"/>
    </row>
    <row r="4480" spans="1:3">
      <c r="A4480" s="18"/>
      <c r="B4480"/>
    </row>
    <row r="4481" spans="1:2">
      <c r="A4481" s="18"/>
      <c r="B4481"/>
    </row>
    <row r="4482" spans="1:2">
      <c r="A4482" s="18"/>
      <c r="B4482"/>
    </row>
    <row r="4483" spans="1:2">
      <c r="A4483" s="18"/>
      <c r="B4483"/>
    </row>
    <row r="4484" spans="1:2">
      <c r="A4484" s="18"/>
      <c r="B4484"/>
    </row>
    <row r="4485" spans="1:2">
      <c r="A4485" s="18"/>
      <c r="B4485"/>
    </row>
    <row r="4486" spans="1:2">
      <c r="A4486" s="18"/>
      <c r="B4486"/>
    </row>
    <row r="4487" spans="1:2">
      <c r="A4487" s="18"/>
      <c r="B4487"/>
    </row>
    <row r="4488" spans="1:2">
      <c r="A4488" s="18"/>
      <c r="B4488"/>
    </row>
    <row r="4489" spans="1:2">
      <c r="A4489" s="18"/>
      <c r="B4489"/>
    </row>
    <row r="4490" spans="1:2">
      <c r="A4490" s="18"/>
      <c r="B4490"/>
    </row>
    <row r="4491" spans="1:2">
      <c r="A4491" s="18"/>
      <c r="B4491"/>
    </row>
    <row r="4492" spans="1:2">
      <c r="A4492" s="18"/>
      <c r="B4492"/>
    </row>
    <row r="4493" spans="1:2">
      <c r="A4493" s="18"/>
      <c r="B4493"/>
    </row>
    <row r="4494" spans="1:2">
      <c r="A4494" s="18"/>
      <c r="B4494"/>
    </row>
    <row r="4495" spans="1:2">
      <c r="A4495" s="18"/>
      <c r="B4495"/>
    </row>
    <row r="4496" spans="1:2">
      <c r="A4496" s="18"/>
      <c r="B4496"/>
    </row>
    <row r="4497" spans="1:2">
      <c r="A4497" s="18"/>
      <c r="B4497"/>
    </row>
    <row r="4498" spans="1:2">
      <c r="A4498" s="18"/>
      <c r="B4498"/>
    </row>
    <row r="4499" spans="1:2">
      <c r="A4499" s="18"/>
      <c r="B4499"/>
    </row>
    <row r="4500" spans="1:2">
      <c r="A4500" s="18"/>
      <c r="B4500"/>
    </row>
    <row r="4501" spans="1:2">
      <c r="A4501" s="18"/>
      <c r="B4501"/>
    </row>
    <row r="4502" spans="1:2">
      <c r="A4502" s="18"/>
      <c r="B4502"/>
    </row>
    <row r="4503" spans="1:2">
      <c r="A4503" s="18"/>
      <c r="B4503"/>
    </row>
    <row r="4504" spans="1:2">
      <c r="A4504" s="18"/>
      <c r="B4504"/>
    </row>
    <row r="4505" spans="1:2">
      <c r="A4505" s="18"/>
      <c r="B4505"/>
    </row>
    <row r="4506" spans="1:2">
      <c r="A4506" s="18"/>
      <c r="B4506"/>
    </row>
    <row r="4507" spans="1:2">
      <c r="A4507" s="18"/>
      <c r="B4507"/>
    </row>
    <row r="4508" spans="1:2">
      <c r="A4508" s="18"/>
      <c r="B4508"/>
    </row>
    <row r="4509" spans="1:2">
      <c r="A4509" s="18"/>
      <c r="B4509"/>
    </row>
    <row r="4510" spans="1:2">
      <c r="A4510" s="18"/>
      <c r="B4510"/>
    </row>
    <row r="4511" spans="1:2">
      <c r="A4511" s="18"/>
      <c r="B4511"/>
    </row>
    <row r="4512" spans="1:2">
      <c r="A4512" s="18"/>
      <c r="B4512"/>
    </row>
    <row r="4513" spans="1:2">
      <c r="A4513" s="18"/>
      <c r="B4513"/>
    </row>
    <row r="4514" spans="1:2">
      <c r="A4514" s="18"/>
      <c r="B4514"/>
    </row>
    <row r="4515" spans="1:2">
      <c r="A4515" s="18"/>
      <c r="B4515"/>
    </row>
    <row r="4516" spans="1:2">
      <c r="A4516" s="18"/>
      <c r="B4516"/>
    </row>
    <row r="4517" spans="1:2">
      <c r="A4517" s="18"/>
      <c r="B4517"/>
    </row>
    <row r="4518" spans="1:2">
      <c r="A4518" s="18"/>
      <c r="B4518"/>
    </row>
    <row r="4519" spans="1:2">
      <c r="A4519" s="18"/>
      <c r="B4519"/>
    </row>
    <row r="4520" spans="1:2">
      <c r="A4520" s="18"/>
      <c r="B4520"/>
    </row>
    <row r="4521" spans="1:2">
      <c r="A4521" s="18"/>
      <c r="B4521"/>
    </row>
    <row r="4522" spans="1:2">
      <c r="A4522" s="18"/>
      <c r="B4522"/>
    </row>
    <row r="4523" spans="1:2">
      <c r="A4523" s="18"/>
      <c r="B4523"/>
    </row>
    <row r="4524" spans="1:2">
      <c r="A4524" s="18"/>
      <c r="B4524"/>
    </row>
    <row r="4525" spans="1:2">
      <c r="A4525" s="18"/>
      <c r="B4525"/>
    </row>
    <row r="4526" spans="1:2">
      <c r="A4526" s="18"/>
      <c r="B4526"/>
    </row>
    <row r="4527" spans="1:2">
      <c r="A4527" s="18"/>
      <c r="B4527"/>
    </row>
    <row r="4528" spans="1:2">
      <c r="A4528" s="18"/>
      <c r="B4528"/>
    </row>
    <row r="4529" spans="1:2">
      <c r="A4529" s="18"/>
      <c r="B4529"/>
    </row>
    <row r="4530" spans="1:2">
      <c r="A4530" s="18"/>
      <c r="B4530"/>
    </row>
    <row r="4531" spans="1:2">
      <c r="A4531" s="18"/>
      <c r="B4531"/>
    </row>
    <row r="4532" spans="1:2">
      <c r="A4532" s="18"/>
      <c r="B4532"/>
    </row>
    <row r="4533" spans="1:2">
      <c r="A4533" s="18"/>
      <c r="B4533"/>
    </row>
    <row r="4534" spans="1:2">
      <c r="A4534" s="18"/>
      <c r="B4534"/>
    </row>
    <row r="4535" spans="1:2">
      <c r="A4535" s="18"/>
      <c r="B4535"/>
    </row>
    <row r="4536" spans="1:2">
      <c r="A4536" s="18"/>
      <c r="B4536"/>
    </row>
    <row r="4537" spans="1:2">
      <c r="A4537" s="18"/>
      <c r="B4537"/>
    </row>
    <row r="4538" spans="1:2">
      <c r="A4538" s="18"/>
      <c r="B4538"/>
    </row>
    <row r="4539" spans="1:2">
      <c r="A4539" s="18"/>
      <c r="B4539"/>
    </row>
    <row r="4540" spans="1:2">
      <c r="A4540" s="18"/>
      <c r="B4540"/>
    </row>
    <row r="4541" spans="1:2">
      <c r="A4541" s="18"/>
      <c r="B4541"/>
    </row>
    <row r="4542" spans="1:2">
      <c r="A4542" s="18"/>
      <c r="B4542"/>
    </row>
    <row r="4543" spans="1:2">
      <c r="A4543" s="18"/>
      <c r="B4543"/>
    </row>
    <row r="4544" spans="1:2">
      <c r="A4544" s="18"/>
      <c r="B4544"/>
    </row>
    <row r="4545" spans="1:2">
      <c r="A4545" s="18"/>
      <c r="B4545"/>
    </row>
    <row r="4546" spans="1:2">
      <c r="A4546" s="18"/>
      <c r="B4546"/>
    </row>
    <row r="4547" spans="1:2">
      <c r="A4547" s="18"/>
      <c r="B4547"/>
    </row>
    <row r="4548" spans="1:2">
      <c r="A4548" s="18"/>
      <c r="B4548"/>
    </row>
    <row r="4549" spans="1:2">
      <c r="A4549" s="18"/>
      <c r="B4549"/>
    </row>
    <row r="4550" spans="1:2">
      <c r="A4550" s="18"/>
      <c r="B4550"/>
    </row>
    <row r="4551" spans="1:2">
      <c r="A4551" s="18"/>
      <c r="B4551"/>
    </row>
    <row r="4552" spans="1:2">
      <c r="A4552" s="18"/>
      <c r="B4552"/>
    </row>
    <row r="4553" spans="1:2">
      <c r="A4553" s="18"/>
      <c r="B4553"/>
    </row>
    <row r="4554" spans="1:2">
      <c r="A4554" s="18"/>
      <c r="B4554"/>
    </row>
    <row r="4555" spans="1:2">
      <c r="A4555" s="18"/>
      <c r="B4555"/>
    </row>
    <row r="4556" spans="1:2">
      <c r="A4556" s="18"/>
      <c r="B4556"/>
    </row>
    <row r="4557" spans="1:2">
      <c r="A4557" s="18"/>
      <c r="B4557"/>
    </row>
    <row r="4558" spans="1:2">
      <c r="A4558" s="18"/>
      <c r="B4558"/>
    </row>
    <row r="4559" spans="1:2">
      <c r="A4559" s="18"/>
      <c r="B4559"/>
    </row>
    <row r="4560" spans="1:2">
      <c r="A4560" s="18"/>
      <c r="B4560"/>
    </row>
    <row r="4561" spans="1:2">
      <c r="A4561" s="18"/>
      <c r="B4561"/>
    </row>
    <row r="4562" spans="1:2">
      <c r="A4562" s="18"/>
      <c r="B4562"/>
    </row>
    <row r="4563" spans="1:2">
      <c r="A4563" s="18"/>
      <c r="B4563"/>
    </row>
    <row r="4564" spans="1:2">
      <c r="A4564" s="18"/>
      <c r="B4564"/>
    </row>
    <row r="4565" spans="1:2">
      <c r="A4565" s="18"/>
      <c r="B4565"/>
    </row>
    <row r="4566" spans="1:2">
      <c r="A4566" s="18"/>
      <c r="B4566"/>
    </row>
    <row r="4567" spans="1:2">
      <c r="A4567" s="18"/>
      <c r="B4567"/>
    </row>
    <row r="4568" spans="1:2">
      <c r="A4568" s="18"/>
      <c r="B4568"/>
    </row>
    <row r="4569" spans="1:2">
      <c r="A4569" s="18"/>
      <c r="B4569"/>
    </row>
    <row r="4570" spans="1:2">
      <c r="A4570" s="18"/>
      <c r="B4570"/>
    </row>
    <row r="4571" spans="1:2">
      <c r="A4571" s="18"/>
      <c r="B4571"/>
    </row>
    <row r="4572" spans="1:2">
      <c r="A4572" s="18"/>
      <c r="B4572"/>
    </row>
    <row r="4573" spans="1:2">
      <c r="A4573" s="18"/>
      <c r="B4573"/>
    </row>
    <row r="4574" spans="1:2">
      <c r="A4574" s="18"/>
      <c r="B4574"/>
    </row>
    <row r="4575" spans="1:2">
      <c r="A4575" s="18"/>
      <c r="B4575"/>
    </row>
    <row r="4576" spans="1:2">
      <c r="A4576" s="18"/>
      <c r="B4576"/>
    </row>
    <row r="4577" spans="1:2">
      <c r="A4577" s="18"/>
      <c r="B4577"/>
    </row>
    <row r="4578" spans="1:2">
      <c r="A4578" s="18"/>
      <c r="B4578"/>
    </row>
    <row r="4579" spans="1:2">
      <c r="A4579" s="18"/>
      <c r="B4579"/>
    </row>
    <row r="4580" spans="1:2">
      <c r="A4580" s="18"/>
      <c r="B4580"/>
    </row>
    <row r="4581" spans="1:2">
      <c r="A4581" s="18"/>
      <c r="B4581"/>
    </row>
    <row r="4582" spans="1:2">
      <c r="A4582" s="18"/>
      <c r="B4582"/>
    </row>
    <row r="4583" spans="1:2">
      <c r="A4583" s="18"/>
      <c r="B4583"/>
    </row>
    <row r="4584" spans="1:2">
      <c r="A4584" s="18"/>
      <c r="B4584"/>
    </row>
    <row r="4585" spans="1:2">
      <c r="A4585" s="18"/>
      <c r="B4585"/>
    </row>
    <row r="4586" spans="1:2">
      <c r="A4586" s="18"/>
      <c r="B4586"/>
    </row>
    <row r="4587" spans="1:2">
      <c r="A4587" s="18"/>
      <c r="B4587"/>
    </row>
    <row r="4588" spans="1:2">
      <c r="A4588" s="18"/>
      <c r="B4588"/>
    </row>
    <row r="4589" spans="1:2">
      <c r="A4589" s="18"/>
      <c r="B4589"/>
    </row>
    <row r="4590" spans="1:2">
      <c r="A4590" s="18"/>
      <c r="B4590"/>
    </row>
    <row r="4591" spans="1:2">
      <c r="A4591" s="18"/>
      <c r="B4591"/>
    </row>
    <row r="4592" spans="1:2">
      <c r="A4592" s="18"/>
      <c r="B4592"/>
    </row>
    <row r="4593" spans="1:2">
      <c r="A4593" s="18"/>
      <c r="B4593"/>
    </row>
    <row r="4594" spans="1:2">
      <c r="A4594" s="18"/>
      <c r="B4594"/>
    </row>
    <row r="4595" spans="1:2">
      <c r="A4595" s="18"/>
      <c r="B4595"/>
    </row>
    <row r="4596" spans="1:2">
      <c r="A4596" s="18"/>
      <c r="B4596"/>
    </row>
    <row r="4597" spans="1:2">
      <c r="A4597" s="18"/>
      <c r="B4597"/>
    </row>
    <row r="4598" spans="1:2">
      <c r="A4598" s="18"/>
      <c r="B4598"/>
    </row>
    <row r="4599" spans="1:2">
      <c r="A4599" s="18"/>
      <c r="B4599"/>
    </row>
    <row r="4600" spans="1:2">
      <c r="A4600" s="18"/>
      <c r="B4600"/>
    </row>
    <row r="4601" spans="1:2">
      <c r="A4601" s="18"/>
      <c r="B4601"/>
    </row>
    <row r="4602" spans="1:2">
      <c r="A4602" s="18"/>
      <c r="B4602"/>
    </row>
    <row r="4603" spans="1:2">
      <c r="A4603" s="18"/>
      <c r="B4603"/>
    </row>
    <row r="4604" spans="1:2">
      <c r="A4604" s="18"/>
      <c r="B4604"/>
    </row>
    <row r="4605" spans="1:2">
      <c r="A4605" s="18"/>
      <c r="B4605"/>
    </row>
    <row r="4606" spans="1:2">
      <c r="A4606" s="18"/>
      <c r="B4606"/>
    </row>
    <row r="4607" spans="1:2">
      <c r="A4607" s="18"/>
      <c r="B4607"/>
    </row>
    <row r="4608" spans="1:2">
      <c r="A4608" s="18"/>
      <c r="B4608"/>
    </row>
    <row r="4609" spans="1:2">
      <c r="A4609" s="18"/>
      <c r="B4609"/>
    </row>
    <row r="4610" spans="1:2">
      <c r="A4610" s="18"/>
      <c r="B4610"/>
    </row>
    <row r="4611" spans="1:2">
      <c r="A4611" s="18"/>
      <c r="B4611"/>
    </row>
    <row r="4612" spans="1:2">
      <c r="A4612" s="18"/>
      <c r="B4612"/>
    </row>
    <row r="4613" spans="1:2">
      <c r="A4613" s="18"/>
      <c r="B4613"/>
    </row>
    <row r="4614" spans="1:2">
      <c r="A4614" s="18"/>
      <c r="B4614"/>
    </row>
    <row r="4615" spans="1:2">
      <c r="A4615" s="18"/>
      <c r="B4615"/>
    </row>
    <row r="4616" spans="1:2">
      <c r="A4616" s="18"/>
      <c r="B4616"/>
    </row>
    <row r="4617" spans="1:2">
      <c r="A4617" s="18"/>
      <c r="B4617"/>
    </row>
    <row r="4618" spans="1:2">
      <c r="A4618" s="18"/>
      <c r="B4618"/>
    </row>
    <row r="4619" spans="1:2">
      <c r="A4619" s="18"/>
      <c r="B4619"/>
    </row>
    <row r="4620" spans="1:2">
      <c r="A4620" s="18"/>
      <c r="B4620"/>
    </row>
    <row r="4621" spans="1:2">
      <c r="A4621" s="18"/>
      <c r="B4621"/>
    </row>
    <row r="4622" spans="1:2">
      <c r="A4622" s="18"/>
      <c r="B4622"/>
    </row>
    <row r="4623" spans="1:2">
      <c r="A4623" s="18"/>
      <c r="B4623"/>
    </row>
    <row r="4624" spans="1:2">
      <c r="A4624" s="18"/>
      <c r="B4624"/>
    </row>
    <row r="4625" spans="1:2">
      <c r="A4625" s="18"/>
      <c r="B4625"/>
    </row>
    <row r="4626" spans="1:2">
      <c r="A4626" s="18"/>
      <c r="B4626"/>
    </row>
    <row r="4627" spans="1:2">
      <c r="A4627" s="18"/>
      <c r="B4627"/>
    </row>
    <row r="4628" spans="1:2">
      <c r="A4628" s="18"/>
      <c r="B4628"/>
    </row>
    <row r="4629" spans="1:2">
      <c r="A4629" s="18"/>
      <c r="B4629"/>
    </row>
    <row r="4630" spans="1:2">
      <c r="A4630" s="18"/>
      <c r="B4630"/>
    </row>
    <row r="4631" spans="1:2">
      <c r="A4631" s="18"/>
      <c r="B4631"/>
    </row>
    <row r="4632" spans="1:2">
      <c r="A4632" s="18"/>
      <c r="B4632"/>
    </row>
    <row r="4633" spans="1:2">
      <c r="A4633" s="18"/>
      <c r="B4633"/>
    </row>
    <row r="4634" spans="1:2">
      <c r="A4634" s="18"/>
      <c r="B4634"/>
    </row>
    <row r="4635" spans="1:2">
      <c r="A4635" s="18"/>
      <c r="B4635"/>
    </row>
    <row r="4636" spans="1:2">
      <c r="A4636" s="18"/>
      <c r="B4636"/>
    </row>
    <row r="4637" spans="1:2">
      <c r="A4637" s="18"/>
      <c r="B4637"/>
    </row>
    <row r="4638" spans="1:2">
      <c r="A4638" s="18"/>
      <c r="B4638"/>
    </row>
    <row r="4639" spans="1:2">
      <c r="A4639" s="18"/>
      <c r="B4639"/>
    </row>
    <row r="4640" spans="1:2">
      <c r="A4640" s="18"/>
      <c r="B4640"/>
    </row>
    <row r="4641" spans="1:2">
      <c r="A4641" s="18"/>
      <c r="B4641"/>
    </row>
    <row r="4642" spans="1:2">
      <c r="A4642" s="18"/>
      <c r="B4642"/>
    </row>
    <row r="4643" spans="1:2">
      <c r="A4643" s="18"/>
      <c r="B4643"/>
    </row>
    <row r="4644" spans="1:2">
      <c r="A4644" s="18"/>
      <c r="B4644"/>
    </row>
    <row r="4645" spans="1:2">
      <c r="A4645" s="18"/>
      <c r="B4645"/>
    </row>
    <row r="4646" spans="1:2">
      <c r="A4646" s="18"/>
      <c r="B4646"/>
    </row>
    <row r="4647" spans="1:2">
      <c r="A4647" s="18"/>
      <c r="B4647"/>
    </row>
    <row r="4648" spans="1:2">
      <c r="A4648" s="18"/>
      <c r="B4648"/>
    </row>
    <row r="4649" spans="1:2">
      <c r="A4649" s="18"/>
      <c r="B4649"/>
    </row>
    <row r="4650" spans="1:2">
      <c r="A4650" s="18"/>
      <c r="B4650"/>
    </row>
    <row r="4651" spans="1:2">
      <c r="A4651" s="18"/>
      <c r="B4651"/>
    </row>
    <row r="4652" spans="1:2">
      <c r="A4652" s="18"/>
      <c r="B4652"/>
    </row>
    <row r="4653" spans="1:2">
      <c r="A4653" s="18"/>
      <c r="B4653"/>
    </row>
    <row r="4654" spans="1:2">
      <c r="A4654" s="18"/>
      <c r="B4654"/>
    </row>
    <row r="4655" spans="1:2">
      <c r="A4655" s="18"/>
      <c r="B4655"/>
    </row>
    <row r="4656" spans="1:2">
      <c r="A4656" s="18"/>
      <c r="B4656"/>
    </row>
    <row r="4657" spans="1:2">
      <c r="A4657" s="18"/>
      <c r="B4657"/>
    </row>
    <row r="4658" spans="1:2">
      <c r="A4658" s="18"/>
      <c r="B4658"/>
    </row>
    <row r="4659" spans="1:2">
      <c r="A4659" s="18"/>
      <c r="B4659"/>
    </row>
    <row r="4660" spans="1:2">
      <c r="A4660" s="18"/>
      <c r="B4660"/>
    </row>
    <row r="4661" spans="1:2">
      <c r="A4661" s="18"/>
      <c r="B4661"/>
    </row>
    <row r="4662" spans="1:2">
      <c r="A4662" s="18"/>
      <c r="B4662"/>
    </row>
    <row r="4663" spans="1:2">
      <c r="A4663" s="18"/>
      <c r="B4663"/>
    </row>
    <row r="4664" spans="1:2">
      <c r="A4664" s="18"/>
      <c r="B4664"/>
    </row>
    <row r="4665" spans="1:2">
      <c r="A4665" s="18"/>
      <c r="B4665"/>
    </row>
    <row r="4666" spans="1:2">
      <c r="A4666" s="18"/>
      <c r="B4666"/>
    </row>
    <row r="4667" spans="1:2">
      <c r="A4667" s="18"/>
      <c r="B4667"/>
    </row>
    <row r="4668" spans="1:2">
      <c r="A4668" s="18"/>
      <c r="B4668"/>
    </row>
    <row r="4669" spans="1:2">
      <c r="A4669" s="18"/>
      <c r="B4669"/>
    </row>
    <row r="4670" spans="1:2">
      <c r="A4670" s="18"/>
      <c r="B4670"/>
    </row>
    <row r="4671" spans="1:2">
      <c r="A4671" s="18"/>
      <c r="B4671"/>
    </row>
    <row r="4672" spans="1:2">
      <c r="A4672" s="18"/>
      <c r="B4672"/>
    </row>
    <row r="4673" spans="1:2">
      <c r="A4673" s="18"/>
      <c r="B4673"/>
    </row>
    <row r="4674" spans="1:2">
      <c r="A4674" s="18"/>
      <c r="B4674"/>
    </row>
    <row r="4675" spans="1:2">
      <c r="A4675" s="18"/>
      <c r="B4675"/>
    </row>
    <row r="4676" spans="1:2">
      <c r="A4676" s="18"/>
      <c r="B4676"/>
    </row>
    <row r="4677" spans="1:2">
      <c r="A4677" s="18"/>
      <c r="B4677"/>
    </row>
    <row r="4678" spans="1:2">
      <c r="A4678" s="18"/>
      <c r="B4678"/>
    </row>
    <row r="4679" spans="1:2">
      <c r="A4679" s="18"/>
      <c r="B4679"/>
    </row>
    <row r="4680" spans="1:2">
      <c r="A4680" s="18"/>
      <c r="B4680"/>
    </row>
    <row r="4681" spans="1:2">
      <c r="A4681" s="18"/>
      <c r="B4681"/>
    </row>
    <row r="4682" spans="1:2">
      <c r="A4682" s="18"/>
      <c r="B4682"/>
    </row>
    <row r="4683" spans="1:2">
      <c r="A4683" s="18"/>
      <c r="B4683"/>
    </row>
    <row r="4684" spans="1:2">
      <c r="A4684" s="18"/>
      <c r="B4684"/>
    </row>
    <row r="4685" spans="1:2">
      <c r="A4685" s="18"/>
      <c r="B4685"/>
    </row>
    <row r="4686" spans="1:2">
      <c r="A4686" s="18"/>
      <c r="B4686"/>
    </row>
    <row r="4687" spans="1:2">
      <c r="A4687" s="18"/>
      <c r="B4687"/>
    </row>
    <row r="4688" spans="1:2">
      <c r="A4688" s="18"/>
      <c r="B4688"/>
    </row>
    <row r="4689" spans="1:2">
      <c r="A4689" s="18"/>
      <c r="B4689"/>
    </row>
    <row r="4690" spans="1:2">
      <c r="A4690" s="18"/>
      <c r="B4690"/>
    </row>
    <row r="4691" spans="1:2">
      <c r="A4691" s="18"/>
      <c r="B4691"/>
    </row>
    <row r="4692" spans="1:2">
      <c r="A4692" s="18"/>
      <c r="B4692"/>
    </row>
    <row r="4693" spans="1:2">
      <c r="A4693" s="18"/>
      <c r="B4693"/>
    </row>
    <row r="4694" spans="1:2">
      <c r="A4694" s="18"/>
      <c r="B4694"/>
    </row>
    <row r="4695" spans="1:2">
      <c r="A4695" s="18"/>
      <c r="B4695"/>
    </row>
    <row r="4696" spans="1:2">
      <c r="A4696" s="18"/>
      <c r="B4696"/>
    </row>
    <row r="4697" spans="1:2">
      <c r="A4697" s="18"/>
      <c r="B4697"/>
    </row>
    <row r="4698" spans="1:2">
      <c r="A4698" s="18"/>
      <c r="B4698"/>
    </row>
    <row r="4699" spans="1:2">
      <c r="A4699" s="18"/>
      <c r="B4699"/>
    </row>
    <row r="4700" spans="1:2">
      <c r="A4700" s="18"/>
      <c r="B4700"/>
    </row>
    <row r="4701" spans="1:2">
      <c r="A4701" s="18"/>
      <c r="B4701"/>
    </row>
    <row r="4702" spans="1:2">
      <c r="A4702" s="18"/>
      <c r="B4702"/>
    </row>
    <row r="4703" spans="1:2">
      <c r="A4703" s="18"/>
      <c r="B4703"/>
    </row>
    <row r="4704" spans="1:2">
      <c r="A4704" s="18"/>
      <c r="B4704"/>
    </row>
    <row r="4705" spans="1:2">
      <c r="A4705" s="18"/>
      <c r="B4705"/>
    </row>
    <row r="4706" spans="1:2">
      <c r="A4706" s="18"/>
      <c r="B4706"/>
    </row>
    <row r="4707" spans="1:2">
      <c r="A4707" s="18"/>
      <c r="B4707"/>
    </row>
    <row r="4708" spans="1:2">
      <c r="A4708" s="18"/>
      <c r="B4708"/>
    </row>
    <row r="4709" spans="1:2">
      <c r="A4709" s="18"/>
      <c r="B4709"/>
    </row>
    <row r="4710" spans="1:2">
      <c r="A4710" s="18"/>
      <c r="B4710"/>
    </row>
    <row r="4711" spans="1:2">
      <c r="A4711" s="18"/>
      <c r="B4711"/>
    </row>
    <row r="4712" spans="1:2">
      <c r="A4712" s="18"/>
      <c r="B4712"/>
    </row>
    <row r="4713" spans="1:2">
      <c r="A4713" s="18"/>
      <c r="B4713"/>
    </row>
    <row r="4714" spans="1:2">
      <c r="A4714" s="18"/>
      <c r="B4714"/>
    </row>
    <row r="4715" spans="1:2">
      <c r="A4715" s="18"/>
      <c r="B4715"/>
    </row>
    <row r="4716" spans="1:2">
      <c r="A4716" s="18"/>
      <c r="B4716"/>
    </row>
    <row r="4717" spans="1:2">
      <c r="A4717" s="18"/>
      <c r="B4717"/>
    </row>
    <row r="4718" spans="1:2">
      <c r="A4718" s="18"/>
      <c r="B4718"/>
    </row>
    <row r="4719" spans="1:2">
      <c r="A4719" s="18"/>
      <c r="B4719"/>
    </row>
    <row r="4720" spans="1:2">
      <c r="A4720" s="18"/>
      <c r="B4720"/>
    </row>
    <row r="4721" spans="1:2">
      <c r="A4721" s="18"/>
      <c r="B4721"/>
    </row>
    <row r="4722" spans="1:2">
      <c r="A4722" s="18"/>
      <c r="B4722"/>
    </row>
    <row r="4723" spans="1:2">
      <c r="A4723" s="18"/>
      <c r="B4723"/>
    </row>
    <row r="4724" spans="1:2">
      <c r="A4724" s="18"/>
      <c r="B4724"/>
    </row>
    <row r="4725" spans="1:2">
      <c r="A4725" s="18"/>
      <c r="B4725"/>
    </row>
    <row r="4726" spans="1:2">
      <c r="A4726" s="18"/>
      <c r="B4726"/>
    </row>
    <row r="4727" spans="1:2">
      <c r="A4727" s="18"/>
      <c r="B4727"/>
    </row>
    <row r="4728" spans="1:2">
      <c r="A4728" s="18"/>
      <c r="B4728"/>
    </row>
    <row r="4729" spans="1:2">
      <c r="A4729" s="18"/>
      <c r="B4729"/>
    </row>
    <row r="4730" spans="1:2">
      <c r="A4730" s="18"/>
      <c r="B4730"/>
    </row>
    <row r="4731" spans="1:2">
      <c r="A4731" s="18"/>
      <c r="B4731"/>
    </row>
    <row r="4732" spans="1:2">
      <c r="A4732" s="18"/>
      <c r="B4732"/>
    </row>
    <row r="4733" spans="1:2">
      <c r="A4733" s="18"/>
      <c r="B4733"/>
    </row>
    <row r="4734" spans="1:2">
      <c r="A4734" s="18"/>
      <c r="B4734"/>
    </row>
    <row r="4735" spans="1:2">
      <c r="A4735" s="18"/>
      <c r="B4735"/>
    </row>
    <row r="4736" spans="1:2">
      <c r="A4736" s="18"/>
      <c r="B4736"/>
    </row>
    <row r="4737" spans="1:2">
      <c r="A4737" s="18"/>
      <c r="B4737"/>
    </row>
    <row r="4738" spans="1:2">
      <c r="A4738" s="18"/>
      <c r="B4738"/>
    </row>
    <row r="4739" spans="1:2">
      <c r="A4739" s="18"/>
      <c r="B4739"/>
    </row>
    <row r="4740" spans="1:2">
      <c r="A4740" s="18"/>
      <c r="B4740"/>
    </row>
    <row r="4741" spans="1:2">
      <c r="A4741" s="18"/>
      <c r="B4741"/>
    </row>
    <row r="4742" spans="1:2">
      <c r="A4742" s="18"/>
      <c r="B4742"/>
    </row>
    <row r="4743" spans="1:2">
      <c r="A4743" s="18"/>
      <c r="B4743"/>
    </row>
    <row r="4744" spans="1:2">
      <c r="A4744" s="18"/>
      <c r="B4744"/>
    </row>
    <row r="4745" spans="1:2">
      <c r="A4745" s="18"/>
      <c r="B4745"/>
    </row>
    <row r="4746" spans="1:2">
      <c r="A4746" s="18"/>
      <c r="B4746"/>
    </row>
    <row r="4747" spans="1:2">
      <c r="A4747" s="18"/>
      <c r="B4747"/>
    </row>
    <row r="4748" spans="1:2">
      <c r="A4748" s="18"/>
      <c r="B4748"/>
    </row>
    <row r="4749" spans="1:2">
      <c r="A4749" s="18"/>
      <c r="B4749"/>
    </row>
    <row r="4750" spans="1:2">
      <c r="A4750" s="18"/>
      <c r="B4750"/>
    </row>
    <row r="4751" spans="1:2">
      <c r="A4751" s="18"/>
      <c r="B4751"/>
    </row>
    <row r="4752" spans="1:2">
      <c r="A4752" s="18"/>
      <c r="B4752"/>
    </row>
    <row r="4753" spans="1:2">
      <c r="A4753" s="18"/>
      <c r="B4753"/>
    </row>
    <row r="4754" spans="1:2">
      <c r="A4754" s="18"/>
      <c r="B4754"/>
    </row>
    <row r="4755" spans="1:2">
      <c r="A4755" s="18"/>
      <c r="B4755"/>
    </row>
    <row r="4756" spans="1:2">
      <c r="A4756" s="18"/>
      <c r="B4756"/>
    </row>
    <row r="4757" spans="1:2">
      <c r="A4757" s="18"/>
      <c r="B4757"/>
    </row>
    <row r="4758" spans="1:2">
      <c r="A4758" s="18"/>
      <c r="B4758"/>
    </row>
    <row r="4759" spans="1:2">
      <c r="A4759" s="18"/>
      <c r="B4759"/>
    </row>
    <row r="4760" spans="1:2">
      <c r="A4760" s="18"/>
      <c r="B4760"/>
    </row>
    <row r="4761" spans="1:2">
      <c r="A4761" s="18"/>
      <c r="B4761"/>
    </row>
    <row r="4762" spans="1:2">
      <c r="A4762" s="18"/>
      <c r="B4762"/>
    </row>
    <row r="4763" spans="1:2">
      <c r="A4763" s="18"/>
      <c r="B4763"/>
    </row>
    <row r="4764" spans="1:2">
      <c r="A4764" s="18"/>
      <c r="B4764"/>
    </row>
    <row r="4765" spans="1:2">
      <c r="A4765" s="18"/>
      <c r="B4765"/>
    </row>
    <row r="4766" spans="1:2">
      <c r="A4766" s="18"/>
      <c r="B4766"/>
    </row>
    <row r="4767" spans="1:2">
      <c r="A4767" s="18"/>
      <c r="B4767"/>
    </row>
    <row r="4768" spans="1:2">
      <c r="A4768" s="18"/>
      <c r="B4768"/>
    </row>
    <row r="4769" spans="1:2">
      <c r="A4769" s="18"/>
      <c r="B4769"/>
    </row>
    <row r="4770" spans="1:2">
      <c r="A4770" s="18"/>
      <c r="B4770"/>
    </row>
    <row r="4771" spans="1:2">
      <c r="A4771" s="18"/>
      <c r="B4771"/>
    </row>
    <row r="4772" spans="1:2">
      <c r="A4772" s="18"/>
      <c r="B4772"/>
    </row>
    <row r="4773" spans="1:2">
      <c r="A4773" s="18"/>
      <c r="B4773"/>
    </row>
    <row r="4774" spans="1:2">
      <c r="A4774" s="18"/>
      <c r="B4774"/>
    </row>
    <row r="4775" spans="1:2">
      <c r="A4775" s="18"/>
      <c r="B4775"/>
    </row>
    <row r="4776" spans="1:2">
      <c r="A4776" s="18"/>
      <c r="B4776"/>
    </row>
    <row r="4777" spans="1:2">
      <c r="A4777" s="18"/>
      <c r="B4777"/>
    </row>
    <row r="4778" spans="1:2">
      <c r="A4778" s="18"/>
      <c r="B4778"/>
    </row>
    <row r="4779" spans="1:2">
      <c r="A4779" s="18"/>
      <c r="B4779"/>
    </row>
    <row r="4780" spans="1:2">
      <c r="A4780" s="18"/>
      <c r="B4780"/>
    </row>
    <row r="4781" spans="1:2">
      <c r="A4781" s="18"/>
      <c r="B4781"/>
    </row>
    <row r="4782" spans="1:2">
      <c r="A4782" s="18"/>
      <c r="B4782"/>
    </row>
    <row r="4783" spans="1:2">
      <c r="A4783" s="18"/>
      <c r="B4783"/>
    </row>
    <row r="4784" spans="1:2">
      <c r="A4784" s="18"/>
      <c r="B4784"/>
    </row>
    <row r="4785" spans="1:2">
      <c r="A4785" s="18"/>
      <c r="B4785"/>
    </row>
    <row r="4786" spans="1:2">
      <c r="A4786" s="18"/>
      <c r="B4786"/>
    </row>
    <row r="4787" spans="1:2">
      <c r="A4787" s="18"/>
      <c r="B4787"/>
    </row>
    <row r="4788" spans="1:2">
      <c r="A4788" s="18"/>
      <c r="B4788"/>
    </row>
    <row r="4789" spans="1:2">
      <c r="A4789" s="18"/>
      <c r="B4789"/>
    </row>
    <row r="4790" spans="1:2">
      <c r="A4790" s="18"/>
      <c r="B4790"/>
    </row>
    <row r="4791" spans="1:2">
      <c r="A4791" s="18"/>
      <c r="B4791"/>
    </row>
    <row r="4792" spans="1:2">
      <c r="A4792" s="18"/>
      <c r="B4792"/>
    </row>
    <row r="4793" spans="1:2">
      <c r="A4793" s="18"/>
      <c r="B4793"/>
    </row>
    <row r="4794" spans="1:2">
      <c r="A4794" s="18"/>
      <c r="B4794"/>
    </row>
    <row r="4795" spans="1:2">
      <c r="A4795" s="18"/>
      <c r="B4795"/>
    </row>
    <row r="4796" spans="1:2">
      <c r="A4796" s="18"/>
      <c r="B4796"/>
    </row>
    <row r="4797" spans="1:2">
      <c r="A4797" s="18"/>
      <c r="B4797"/>
    </row>
    <row r="4798" spans="1:2">
      <c r="A4798" s="18"/>
      <c r="B4798"/>
    </row>
    <row r="4799" spans="1:2">
      <c r="A4799" s="18"/>
      <c r="B4799"/>
    </row>
    <row r="4800" spans="1:2">
      <c r="A4800" s="18"/>
      <c r="B4800"/>
    </row>
    <row r="4801" spans="1:2">
      <c r="A4801" s="18"/>
      <c r="B4801"/>
    </row>
    <row r="4802" spans="1:2">
      <c r="A4802" s="18"/>
      <c r="B4802"/>
    </row>
    <row r="4803" spans="1:2">
      <c r="A4803" s="18"/>
      <c r="B4803"/>
    </row>
    <row r="4804" spans="1:2">
      <c r="A4804" s="18"/>
      <c r="B4804"/>
    </row>
    <row r="4805" spans="1:2">
      <c r="A4805" s="18"/>
      <c r="B4805"/>
    </row>
    <row r="4806" spans="1:2">
      <c r="A4806" s="18"/>
      <c r="B4806"/>
    </row>
    <row r="4807" spans="1:2">
      <c r="A4807" s="18"/>
      <c r="B4807"/>
    </row>
    <row r="4808" spans="1:2">
      <c r="A4808" s="18"/>
      <c r="B4808"/>
    </row>
    <row r="4809" spans="1:2">
      <c r="A4809" s="18"/>
      <c r="B4809"/>
    </row>
    <row r="4810" spans="1:2">
      <c r="A4810" s="18"/>
      <c r="B4810"/>
    </row>
    <row r="4811" spans="1:2">
      <c r="A4811" s="18"/>
      <c r="B4811"/>
    </row>
    <row r="4812" spans="1:2">
      <c r="A4812" s="18"/>
      <c r="B4812"/>
    </row>
    <row r="4813" spans="1:2">
      <c r="A4813" s="18"/>
      <c r="B4813"/>
    </row>
    <row r="4814" spans="1:2">
      <c r="A4814" s="18"/>
      <c r="B4814"/>
    </row>
    <row r="4815" spans="1:2">
      <c r="A4815" s="18"/>
      <c r="B4815"/>
    </row>
    <row r="4816" spans="1:2">
      <c r="A4816" s="18"/>
      <c r="B4816"/>
    </row>
    <row r="4817" spans="1:2">
      <c r="A4817" s="18"/>
      <c r="B4817"/>
    </row>
    <row r="4818" spans="1:2">
      <c r="A4818" s="18"/>
      <c r="B4818"/>
    </row>
    <row r="4819" spans="1:2">
      <c r="A4819" s="18"/>
      <c r="B4819"/>
    </row>
    <row r="4820" spans="1:2">
      <c r="A4820" s="18"/>
      <c r="B4820"/>
    </row>
    <row r="4821" spans="1:2">
      <c r="A4821" s="18"/>
      <c r="B4821"/>
    </row>
    <row r="4822" spans="1:2">
      <c r="A4822" s="18"/>
      <c r="B4822"/>
    </row>
    <row r="4823" spans="1:2">
      <c r="A4823" s="18"/>
      <c r="B4823"/>
    </row>
    <row r="4824" spans="1:2">
      <c r="A4824" s="18"/>
      <c r="B4824"/>
    </row>
    <row r="4825" spans="1:2">
      <c r="A4825" s="18"/>
      <c r="B4825"/>
    </row>
    <row r="4826" spans="1:2">
      <c r="A4826" s="18"/>
      <c r="B4826"/>
    </row>
    <row r="4827" spans="1:2">
      <c r="A4827" s="18"/>
      <c r="B4827"/>
    </row>
    <row r="4828" spans="1:2">
      <c r="A4828" s="18"/>
      <c r="B4828"/>
    </row>
    <row r="4829" spans="1:2">
      <c r="A4829" s="18"/>
      <c r="B4829"/>
    </row>
    <row r="4830" spans="1:2">
      <c r="A4830" s="18"/>
      <c r="B4830"/>
    </row>
    <row r="4831" spans="1:2">
      <c r="A4831" s="18"/>
      <c r="B4831"/>
    </row>
    <row r="4832" spans="1:2">
      <c r="A4832" s="18"/>
      <c r="B4832"/>
    </row>
    <row r="4833" spans="1:2">
      <c r="A4833" s="18"/>
      <c r="B4833"/>
    </row>
    <row r="4834" spans="1:2">
      <c r="A4834" s="18"/>
      <c r="B4834"/>
    </row>
    <row r="4835" spans="1:2">
      <c r="A4835" s="18"/>
      <c r="B4835"/>
    </row>
    <row r="4836" spans="1:2">
      <c r="A4836" s="18"/>
      <c r="B4836"/>
    </row>
    <row r="4837" spans="1:2">
      <c r="A4837" s="18"/>
      <c r="B4837"/>
    </row>
    <row r="4838" spans="1:2">
      <c r="A4838" s="18"/>
      <c r="B4838"/>
    </row>
    <row r="4839" spans="1:2">
      <c r="A4839" s="18"/>
      <c r="B4839"/>
    </row>
    <row r="4840" spans="1:2">
      <c r="A4840" s="18"/>
      <c r="B4840"/>
    </row>
    <row r="4841" spans="1:2">
      <c r="A4841" s="18"/>
      <c r="B4841"/>
    </row>
    <row r="4842" spans="1:2">
      <c r="A4842" s="18"/>
      <c r="B4842"/>
    </row>
    <row r="4843" spans="1:2">
      <c r="A4843" s="18"/>
      <c r="B4843"/>
    </row>
    <row r="4844" spans="1:2">
      <c r="A4844" s="18"/>
      <c r="B4844"/>
    </row>
    <row r="4845" spans="1:2">
      <c r="A4845" s="18"/>
      <c r="B4845"/>
    </row>
    <row r="4846" spans="1:2">
      <c r="A4846" s="18"/>
      <c r="B4846"/>
    </row>
    <row r="4847" spans="1:2">
      <c r="A4847" s="18"/>
      <c r="B4847"/>
    </row>
    <row r="4848" spans="1:2">
      <c r="A4848" s="18"/>
      <c r="B4848"/>
    </row>
    <row r="4849" spans="1:2">
      <c r="A4849" s="18"/>
      <c r="B4849"/>
    </row>
    <row r="4850" spans="1:2">
      <c r="A4850" s="18"/>
      <c r="B4850"/>
    </row>
    <row r="4851" spans="1:2">
      <c r="A4851" s="18"/>
      <c r="B4851"/>
    </row>
    <row r="4852" spans="1:2">
      <c r="A4852" s="18"/>
      <c r="B4852"/>
    </row>
    <row r="4853" spans="1:2">
      <c r="A4853" s="18"/>
      <c r="B4853"/>
    </row>
    <row r="4854" spans="1:2">
      <c r="A4854" s="18"/>
      <c r="B4854"/>
    </row>
    <row r="4855" spans="1:2">
      <c r="A4855" s="18"/>
      <c r="B4855"/>
    </row>
    <row r="4856" spans="1:2">
      <c r="A4856" s="18"/>
      <c r="B4856"/>
    </row>
    <row r="4857" spans="1:2">
      <c r="A4857" s="18"/>
      <c r="B4857"/>
    </row>
    <row r="4858" spans="1:2">
      <c r="A4858" s="18"/>
      <c r="B4858"/>
    </row>
    <row r="4859" spans="1:2">
      <c r="A4859" s="18"/>
      <c r="B4859"/>
    </row>
    <row r="4860" spans="1:2">
      <c r="A4860" s="18"/>
      <c r="B4860"/>
    </row>
    <row r="4861" spans="1:2">
      <c r="A4861" s="18"/>
      <c r="B4861"/>
    </row>
    <row r="4862" spans="1:2">
      <c r="A4862" s="18"/>
      <c r="B4862"/>
    </row>
    <row r="4863" spans="1:2">
      <c r="A4863" s="18"/>
      <c r="B4863"/>
    </row>
    <row r="4864" spans="1:2">
      <c r="A4864" s="18"/>
      <c r="B4864"/>
    </row>
    <row r="4865" spans="1:2">
      <c r="A4865" s="18"/>
      <c r="B4865"/>
    </row>
    <row r="4866" spans="1:2">
      <c r="A4866" s="18"/>
      <c r="B4866"/>
    </row>
    <row r="4867" spans="1:2">
      <c r="A4867" s="18"/>
      <c r="B4867"/>
    </row>
    <row r="4868" spans="1:2">
      <c r="A4868" s="18"/>
      <c r="B4868"/>
    </row>
    <row r="4869" spans="1:2">
      <c r="A4869" s="18"/>
      <c r="B4869"/>
    </row>
    <row r="4870" spans="1:2">
      <c r="A4870" s="18"/>
      <c r="B4870"/>
    </row>
    <row r="4871" spans="1:2">
      <c r="A4871" s="18"/>
      <c r="B4871"/>
    </row>
    <row r="4872" spans="1:2">
      <c r="A4872" s="18"/>
      <c r="B4872"/>
    </row>
    <row r="4873" spans="1:2">
      <c r="A4873" s="18"/>
      <c r="B4873"/>
    </row>
    <row r="4874" spans="1:2">
      <c r="A4874" s="18"/>
      <c r="B4874"/>
    </row>
    <row r="4875" spans="1:2">
      <c r="A4875" s="18"/>
      <c r="B4875"/>
    </row>
    <row r="4876" spans="1:2">
      <c r="A4876" s="18"/>
      <c r="B4876"/>
    </row>
    <row r="4877" spans="1:2">
      <c r="A4877" s="18"/>
      <c r="B4877"/>
    </row>
    <row r="4878" spans="1:2">
      <c r="A4878" s="18"/>
      <c r="B4878"/>
    </row>
    <row r="4879" spans="1:2">
      <c r="A4879" s="18"/>
      <c r="B4879"/>
    </row>
    <row r="4880" spans="1:2">
      <c r="A4880" s="18"/>
      <c r="B4880"/>
    </row>
    <row r="4881" spans="1:2">
      <c r="A4881" s="18"/>
      <c r="B4881"/>
    </row>
    <row r="4882" spans="1:2">
      <c r="A4882" s="18"/>
      <c r="B4882"/>
    </row>
    <row r="4883" spans="1:2">
      <c r="A4883" s="18"/>
      <c r="B4883"/>
    </row>
    <row r="4884" spans="1:2">
      <c r="A4884" s="18"/>
      <c r="B4884"/>
    </row>
    <row r="4885" spans="1:2">
      <c r="A4885" s="18"/>
      <c r="B4885"/>
    </row>
    <row r="4886" spans="1:2">
      <c r="A4886" s="18"/>
      <c r="B4886"/>
    </row>
    <row r="4887" spans="1:2">
      <c r="A4887" s="18"/>
      <c r="B4887"/>
    </row>
    <row r="4888" spans="1:2">
      <c r="A4888" s="18"/>
      <c r="B4888"/>
    </row>
    <row r="4889" spans="1:2">
      <c r="A4889" s="18"/>
      <c r="B4889"/>
    </row>
    <row r="4890" spans="1:2">
      <c r="A4890" s="18"/>
      <c r="B4890"/>
    </row>
    <row r="4891" spans="1:2">
      <c r="A4891" s="18"/>
      <c r="B4891"/>
    </row>
    <row r="4892" spans="1:2">
      <c r="A4892" s="18"/>
      <c r="B4892"/>
    </row>
    <row r="4893" spans="1:2">
      <c r="A4893" s="18"/>
      <c r="B4893"/>
    </row>
    <row r="4894" spans="1:2">
      <c r="A4894" s="18"/>
      <c r="B4894"/>
    </row>
    <row r="4895" spans="1:2">
      <c r="A4895" s="18"/>
      <c r="B4895"/>
    </row>
    <row r="4896" spans="1:2">
      <c r="A4896" s="18"/>
      <c r="B4896"/>
    </row>
    <row r="4897" spans="1:2">
      <c r="A4897" s="18"/>
      <c r="B4897"/>
    </row>
    <row r="4898" spans="1:2">
      <c r="A4898" s="18"/>
      <c r="B4898"/>
    </row>
    <row r="4899" spans="1:2">
      <c r="A4899" s="18"/>
      <c r="B4899"/>
    </row>
    <row r="4900" spans="1:2">
      <c r="A4900" s="18"/>
      <c r="B4900"/>
    </row>
    <row r="4901" spans="1:2">
      <c r="A4901" s="18"/>
      <c r="B4901"/>
    </row>
    <row r="4902" spans="1:2">
      <c r="A4902" s="18"/>
      <c r="B4902"/>
    </row>
    <row r="4903" spans="1:2">
      <c r="A4903" s="18"/>
      <c r="B4903"/>
    </row>
    <row r="4904" spans="1:2">
      <c r="A4904" s="18"/>
      <c r="B4904"/>
    </row>
    <row r="4905" spans="1:2">
      <c r="A4905" s="18"/>
      <c r="B4905"/>
    </row>
    <row r="4906" spans="1:2">
      <c r="A4906" s="18"/>
      <c r="B4906"/>
    </row>
    <row r="4907" spans="1:2">
      <c r="A4907" s="18"/>
      <c r="B4907"/>
    </row>
    <row r="4908" spans="1:2">
      <c r="A4908" s="18"/>
      <c r="B4908"/>
    </row>
    <row r="4909" spans="1:2">
      <c r="A4909" s="18"/>
      <c r="B4909"/>
    </row>
    <row r="4910" spans="1:2">
      <c r="A4910" s="18"/>
      <c r="B4910"/>
    </row>
    <row r="4911" spans="1:2">
      <c r="A4911" s="18"/>
      <c r="B4911"/>
    </row>
    <row r="4912" spans="1:2">
      <c r="A4912" s="18"/>
      <c r="B4912"/>
    </row>
    <row r="4913" spans="1:2">
      <c r="A4913" s="18"/>
      <c r="B4913"/>
    </row>
    <row r="4914" spans="1:2">
      <c r="A4914" s="18"/>
      <c r="B4914"/>
    </row>
    <row r="4915" spans="1:2">
      <c r="A4915" s="18"/>
      <c r="B4915"/>
    </row>
    <row r="4916" spans="1:2">
      <c r="A4916" s="18"/>
      <c r="B4916"/>
    </row>
    <row r="4917" spans="1:2">
      <c r="A4917" s="18"/>
      <c r="B4917"/>
    </row>
    <row r="4918" spans="1:2">
      <c r="A4918" s="18"/>
      <c r="B4918"/>
    </row>
    <row r="4919" spans="1:2">
      <c r="A4919" s="18"/>
      <c r="B4919"/>
    </row>
    <row r="4920" spans="1:2">
      <c r="A4920" s="18"/>
      <c r="B4920"/>
    </row>
    <row r="4921" spans="1:2">
      <c r="A4921" s="18"/>
      <c r="B4921"/>
    </row>
    <row r="4922" spans="1:2">
      <c r="A4922" s="18"/>
      <c r="B4922"/>
    </row>
    <row r="4923" spans="1:2">
      <c r="A4923" s="18"/>
      <c r="B4923"/>
    </row>
    <row r="4924" spans="1:2">
      <c r="A4924" s="18"/>
      <c r="B4924"/>
    </row>
    <row r="4925" spans="1:2">
      <c r="A4925" s="18"/>
      <c r="B4925"/>
    </row>
    <row r="4926" spans="1:2">
      <c r="A4926" s="18"/>
      <c r="B4926"/>
    </row>
    <row r="4927" spans="1:2">
      <c r="A4927" s="18"/>
      <c r="B4927"/>
    </row>
    <row r="4928" spans="1:2">
      <c r="A4928" s="18"/>
      <c r="B4928"/>
    </row>
    <row r="4929" spans="1:2">
      <c r="A4929" s="18"/>
      <c r="B4929"/>
    </row>
    <row r="4930" spans="1:2">
      <c r="A4930" s="18"/>
      <c r="B4930"/>
    </row>
    <row r="4931" spans="1:2">
      <c r="A4931" s="18"/>
      <c r="B4931"/>
    </row>
    <row r="4932" spans="1:2">
      <c r="A4932" s="18"/>
      <c r="B4932"/>
    </row>
    <row r="4933" spans="1:2">
      <c r="A4933" s="18"/>
      <c r="B4933"/>
    </row>
    <row r="4934" spans="1:2">
      <c r="A4934" s="18"/>
      <c r="B4934"/>
    </row>
    <row r="4935" spans="1:2">
      <c r="A4935" s="18"/>
      <c r="B4935"/>
    </row>
    <row r="4936" spans="1:2">
      <c r="A4936" s="18"/>
      <c r="B4936"/>
    </row>
    <row r="4937" spans="1:2">
      <c r="A4937" s="18"/>
      <c r="B4937"/>
    </row>
    <row r="4938" spans="1:2">
      <c r="A4938" s="18"/>
      <c r="B4938"/>
    </row>
    <row r="4939" spans="1:2">
      <c r="A4939" s="18"/>
      <c r="B4939"/>
    </row>
    <row r="4940" spans="1:2">
      <c r="A4940" s="18"/>
      <c r="B4940"/>
    </row>
    <row r="4941" spans="1:2">
      <c r="A4941" s="18"/>
      <c r="B4941"/>
    </row>
    <row r="4942" spans="1:2">
      <c r="A4942" s="18"/>
      <c r="B4942"/>
    </row>
    <row r="4943" spans="1:2">
      <c r="A4943" s="18"/>
      <c r="B4943"/>
    </row>
    <row r="4944" spans="1:2">
      <c r="A4944" s="18"/>
      <c r="B4944"/>
    </row>
    <row r="4945" spans="1:2">
      <c r="A4945" s="18"/>
      <c r="B4945"/>
    </row>
    <row r="4946" spans="1:2">
      <c r="A4946" s="18"/>
      <c r="B4946"/>
    </row>
    <row r="4947" spans="1:2">
      <c r="A4947" s="18"/>
      <c r="B4947"/>
    </row>
    <row r="4948" spans="1:2">
      <c r="A4948" s="18"/>
      <c r="B4948"/>
    </row>
    <row r="4949" spans="1:2">
      <c r="A4949" s="18"/>
      <c r="B4949"/>
    </row>
    <row r="4950" spans="1:2">
      <c r="A4950" s="18"/>
      <c r="B4950"/>
    </row>
    <row r="4951" spans="1:2">
      <c r="A4951" s="18"/>
      <c r="B4951"/>
    </row>
    <row r="4952" spans="1:2">
      <c r="A4952" s="18"/>
      <c r="B4952"/>
    </row>
    <row r="4953" spans="1:2">
      <c r="A4953" s="18"/>
      <c r="B4953"/>
    </row>
    <row r="4954" spans="1:2">
      <c r="A4954" s="18"/>
      <c r="B4954"/>
    </row>
    <row r="4955" spans="1:2">
      <c r="A4955" s="18"/>
      <c r="B4955"/>
    </row>
    <row r="4956" spans="1:2">
      <c r="A4956" s="18"/>
      <c r="B4956"/>
    </row>
    <row r="4957" spans="1:2">
      <c r="A4957" s="18"/>
      <c r="B4957"/>
    </row>
    <row r="4958" spans="1:2">
      <c r="A4958" s="18"/>
      <c r="B4958"/>
    </row>
    <row r="4959" spans="1:2">
      <c r="A4959" s="18"/>
      <c r="B4959"/>
    </row>
    <row r="4960" spans="1:2">
      <c r="A4960" s="18"/>
      <c r="B4960"/>
    </row>
    <row r="4961" spans="1:2">
      <c r="A4961" s="18"/>
      <c r="B4961"/>
    </row>
    <row r="4962" spans="1:2">
      <c r="A4962" s="18"/>
      <c r="B4962"/>
    </row>
    <row r="4963" spans="1:2">
      <c r="A4963" s="18"/>
      <c r="B4963"/>
    </row>
    <row r="4964" spans="1:2">
      <c r="A4964" s="18"/>
      <c r="B4964"/>
    </row>
    <row r="4965" spans="1:2">
      <c r="A4965" s="18"/>
      <c r="B4965"/>
    </row>
    <row r="4966" spans="1:2">
      <c r="A4966" s="18"/>
      <c r="B4966"/>
    </row>
    <row r="4967" spans="1:2">
      <c r="A4967" s="18"/>
      <c r="B4967"/>
    </row>
    <row r="4968" spans="1:2">
      <c r="A4968" s="18"/>
      <c r="B4968"/>
    </row>
    <row r="4969" spans="1:2">
      <c r="A4969" s="18"/>
      <c r="B4969"/>
    </row>
    <row r="4970" spans="1:2">
      <c r="A4970" s="18"/>
      <c r="B4970"/>
    </row>
    <row r="4971" spans="1:2">
      <c r="A4971" s="18"/>
      <c r="B4971"/>
    </row>
    <row r="4972" spans="1:2">
      <c r="A4972" s="18"/>
      <c r="B4972"/>
    </row>
    <row r="4973" spans="1:2">
      <c r="A4973" s="18"/>
      <c r="B4973"/>
    </row>
    <row r="4974" spans="1:2">
      <c r="A4974" s="18"/>
      <c r="B4974"/>
    </row>
    <row r="4975" spans="1:2">
      <c r="A4975" s="18"/>
      <c r="B4975"/>
    </row>
    <row r="4976" spans="1:2">
      <c r="A4976" s="18"/>
      <c r="B4976"/>
    </row>
    <row r="4977" spans="1:2">
      <c r="A4977" s="18"/>
      <c r="B4977"/>
    </row>
    <row r="4978" spans="1:2">
      <c r="A4978" s="18"/>
      <c r="B4978"/>
    </row>
    <row r="4979" spans="1:2">
      <c r="A4979" s="18"/>
      <c r="B4979"/>
    </row>
    <row r="4980" spans="1:2">
      <c r="A4980" s="18"/>
      <c r="B4980"/>
    </row>
    <row r="4981" spans="1:2">
      <c r="A4981" s="18"/>
      <c r="B4981"/>
    </row>
    <row r="4982" spans="1:2">
      <c r="A4982" s="18"/>
      <c r="B4982"/>
    </row>
    <row r="4983" spans="1:2">
      <c r="A4983" s="18"/>
      <c r="B4983"/>
    </row>
    <row r="4984" spans="1:2">
      <c r="A4984" s="18"/>
      <c r="B4984"/>
    </row>
    <row r="4985" spans="1:2">
      <c r="A4985" s="18"/>
      <c r="B4985"/>
    </row>
    <row r="4986" spans="1:2">
      <c r="A4986" s="18"/>
      <c r="B4986"/>
    </row>
    <row r="4987" spans="1:2">
      <c r="A4987" s="18"/>
      <c r="B4987"/>
    </row>
    <row r="4988" spans="1:2">
      <c r="A4988" s="18"/>
      <c r="B4988"/>
    </row>
    <row r="4989" spans="1:2">
      <c r="A4989" s="18"/>
      <c r="B4989"/>
    </row>
    <row r="4990" spans="1:2">
      <c r="A4990" s="18"/>
      <c r="B4990"/>
    </row>
    <row r="4991" spans="1:2">
      <c r="A4991" s="18"/>
      <c r="B4991"/>
    </row>
    <row r="4992" spans="1:2">
      <c r="A4992" s="18"/>
      <c r="B4992"/>
    </row>
    <row r="4993" spans="1:2">
      <c r="A4993" s="18"/>
      <c r="B4993"/>
    </row>
    <row r="4994" spans="1:2">
      <c r="A4994" s="18"/>
      <c r="B4994"/>
    </row>
    <row r="4995" spans="1:2">
      <c r="A4995" s="18"/>
      <c r="B4995"/>
    </row>
    <row r="4996" spans="1:2">
      <c r="A4996" s="18"/>
      <c r="B4996"/>
    </row>
    <row r="4997" spans="1:2">
      <c r="A4997" s="18"/>
      <c r="B4997"/>
    </row>
    <row r="4998" spans="1:2">
      <c r="A4998" s="18"/>
      <c r="B4998"/>
    </row>
    <row r="4999" spans="1:2">
      <c r="A4999" s="18"/>
      <c r="B4999"/>
    </row>
    <row r="5000" spans="1:2">
      <c r="A5000" s="18"/>
      <c r="B5000"/>
    </row>
    <row r="5001" spans="1:2">
      <c r="A5001" s="18"/>
      <c r="B5001"/>
    </row>
    <row r="5002" spans="1:2">
      <c r="A5002" s="18"/>
      <c r="B5002"/>
    </row>
    <row r="5003" spans="1:2">
      <c r="A5003" s="18"/>
      <c r="B5003"/>
    </row>
    <row r="5004" spans="1:2">
      <c r="A5004" s="18"/>
      <c r="B5004"/>
    </row>
    <row r="5005" spans="1:2">
      <c r="A5005" s="18"/>
      <c r="B5005"/>
    </row>
    <row r="5006" spans="1:2">
      <c r="A5006" s="18"/>
      <c r="B5006"/>
    </row>
    <row r="5007" spans="1:2">
      <c r="A5007" s="18"/>
      <c r="B5007"/>
    </row>
    <row r="5008" spans="1:2">
      <c r="A5008" s="18"/>
      <c r="B5008"/>
    </row>
    <row r="5009" spans="1:2">
      <c r="A5009" s="18"/>
      <c r="B5009"/>
    </row>
    <row r="5010" spans="1:2">
      <c r="A5010" s="18"/>
      <c r="B5010"/>
    </row>
    <row r="5011" spans="1:2">
      <c r="A5011" s="18"/>
      <c r="B5011"/>
    </row>
    <row r="5012" spans="1:2">
      <c r="A5012" s="18"/>
      <c r="B5012"/>
    </row>
    <row r="5013" spans="1:2">
      <c r="A5013" s="18"/>
      <c r="B5013"/>
    </row>
    <row r="5014" spans="1:2">
      <c r="A5014" s="18"/>
      <c r="B5014"/>
    </row>
    <row r="5015" spans="1:2">
      <c r="A5015" s="18"/>
      <c r="B5015"/>
    </row>
    <row r="5016" spans="1:2">
      <c r="A5016" s="18"/>
      <c r="B5016"/>
    </row>
    <row r="5017" spans="1:2">
      <c r="A5017" s="18"/>
      <c r="B5017"/>
    </row>
    <row r="5018" spans="1:2">
      <c r="A5018" s="18"/>
      <c r="B5018"/>
    </row>
    <row r="5019" spans="1:2">
      <c r="A5019" s="18"/>
      <c r="B5019"/>
    </row>
    <row r="5020" spans="1:2">
      <c r="A5020" s="18"/>
      <c r="B5020"/>
    </row>
    <row r="5021" spans="1:2">
      <c r="A5021" s="18"/>
      <c r="B5021"/>
    </row>
    <row r="5022" spans="1:2">
      <c r="A5022" s="18"/>
      <c r="B5022"/>
    </row>
    <row r="5023" spans="1:2">
      <c r="A5023" s="18"/>
      <c r="B5023"/>
    </row>
    <row r="5024" spans="1:2">
      <c r="A5024" s="18"/>
      <c r="B5024"/>
    </row>
    <row r="5025" spans="1:2">
      <c r="A5025" s="18"/>
      <c r="B5025"/>
    </row>
    <row r="5026" spans="1:2">
      <c r="A5026" s="18"/>
      <c r="B5026"/>
    </row>
    <row r="5027" spans="1:2">
      <c r="A5027" s="18"/>
      <c r="B5027"/>
    </row>
    <row r="5028" spans="1:2">
      <c r="A5028" s="18"/>
      <c r="B5028"/>
    </row>
    <row r="5029" spans="1:2">
      <c r="A5029" s="18"/>
      <c r="B5029"/>
    </row>
    <row r="5030" spans="1:2">
      <c r="A5030" s="18"/>
      <c r="B5030"/>
    </row>
    <row r="5031" spans="1:2">
      <c r="A5031" s="18"/>
      <c r="B5031"/>
    </row>
    <row r="5032" spans="1:2">
      <c r="A5032" s="18"/>
      <c r="B5032"/>
    </row>
    <row r="5033" spans="1:2">
      <c r="A5033" s="18"/>
      <c r="B5033"/>
    </row>
    <row r="5034" spans="1:2">
      <c r="A5034" s="18"/>
      <c r="B5034"/>
    </row>
    <row r="5035" spans="1:2">
      <c r="A5035" s="18"/>
      <c r="B5035"/>
    </row>
    <row r="5036" spans="1:2">
      <c r="A5036" s="18"/>
      <c r="B5036"/>
    </row>
    <row r="5037" spans="1:2">
      <c r="A5037" s="18"/>
      <c r="B5037"/>
    </row>
    <row r="5038" spans="1:2">
      <c r="A5038" s="18"/>
      <c r="B5038"/>
    </row>
    <row r="5039" spans="1:2">
      <c r="A5039" s="18"/>
      <c r="B5039"/>
    </row>
    <row r="5040" spans="1:2">
      <c r="A5040" s="18"/>
      <c r="B5040"/>
    </row>
    <row r="5041" spans="1:2">
      <c r="A5041" s="18"/>
      <c r="B5041"/>
    </row>
    <row r="5042" spans="1:2">
      <c r="A5042" s="18"/>
      <c r="B5042"/>
    </row>
    <row r="5043" spans="1:2">
      <c r="A5043" s="18"/>
      <c r="B5043"/>
    </row>
    <row r="5044" spans="1:2">
      <c r="A5044" s="18"/>
      <c r="B5044"/>
    </row>
    <row r="5045" spans="1:2">
      <c r="A5045" s="18"/>
      <c r="B5045"/>
    </row>
    <row r="5046" spans="1:2">
      <c r="A5046" s="18"/>
      <c r="B5046"/>
    </row>
    <row r="5047" spans="1:2">
      <c r="A5047" s="18"/>
      <c r="B5047"/>
    </row>
    <row r="5048" spans="1:2">
      <c r="A5048" s="18"/>
      <c r="B5048"/>
    </row>
    <row r="5049" spans="1:2">
      <c r="A5049" s="18"/>
      <c r="B5049"/>
    </row>
    <row r="5050" spans="1:2">
      <c r="A5050" s="18"/>
      <c r="B5050"/>
    </row>
    <row r="5051" spans="1:2">
      <c r="A5051" s="18"/>
      <c r="B5051"/>
    </row>
    <row r="5052" spans="1:2">
      <c r="A5052" s="18"/>
      <c r="B5052"/>
    </row>
    <row r="5053" spans="1:2">
      <c r="A5053" s="18"/>
      <c r="B5053"/>
    </row>
    <row r="5054" spans="1:2">
      <c r="A5054" s="18"/>
      <c r="B5054"/>
    </row>
    <row r="5055" spans="1:2">
      <c r="A5055" s="18"/>
      <c r="B5055"/>
    </row>
    <row r="5056" spans="1:2">
      <c r="A5056" s="18"/>
      <c r="B5056"/>
    </row>
    <row r="5057" spans="1:2">
      <c r="A5057" s="18"/>
      <c r="B5057"/>
    </row>
    <row r="5058" spans="1:2">
      <c r="A5058" s="18"/>
      <c r="B5058"/>
    </row>
    <row r="5059" spans="1:2">
      <c r="A5059" s="18"/>
      <c r="B5059"/>
    </row>
    <row r="5060" spans="1:2">
      <c r="A5060" s="18"/>
      <c r="B5060"/>
    </row>
    <row r="5061" spans="1:2">
      <c r="A5061" s="18"/>
      <c r="B5061"/>
    </row>
    <row r="5062" spans="1:2">
      <c r="A5062" s="18"/>
      <c r="B5062"/>
    </row>
    <row r="5063" spans="1:2">
      <c r="A5063" s="18"/>
      <c r="B5063"/>
    </row>
    <row r="5064" spans="1:2">
      <c r="A5064" s="18"/>
      <c r="B5064"/>
    </row>
    <row r="5065" spans="1:2">
      <c r="A5065" s="18"/>
      <c r="B5065"/>
    </row>
    <row r="5066" spans="1:2">
      <c r="A5066" s="18"/>
      <c r="B5066"/>
    </row>
    <row r="5067" spans="1:2">
      <c r="A5067" s="18"/>
      <c r="B5067"/>
    </row>
    <row r="5068" spans="1:2">
      <c r="A5068" s="18"/>
      <c r="B5068"/>
    </row>
    <row r="5069" spans="1:2">
      <c r="A5069" s="18"/>
      <c r="B5069"/>
    </row>
    <row r="5070" spans="1:2">
      <c r="A5070" s="18"/>
      <c r="B5070"/>
    </row>
    <row r="5071" spans="1:2">
      <c r="A5071" s="18"/>
      <c r="B5071"/>
    </row>
    <row r="5072" spans="1:2">
      <c r="A5072" s="18"/>
      <c r="B5072"/>
    </row>
    <row r="5073" spans="1:2">
      <c r="A5073" s="18"/>
      <c r="B5073"/>
    </row>
    <row r="5074" spans="1:2">
      <c r="A5074" s="18"/>
      <c r="B5074"/>
    </row>
    <row r="5075" spans="1:2">
      <c r="A5075" s="18"/>
      <c r="B5075"/>
    </row>
    <row r="5076" spans="1:2">
      <c r="A5076" s="18"/>
      <c r="B5076"/>
    </row>
    <row r="5077" spans="1:2">
      <c r="A5077" s="18"/>
      <c r="B5077"/>
    </row>
    <row r="5078" spans="1:2">
      <c r="A5078" s="18"/>
      <c r="B5078"/>
    </row>
    <row r="5079" spans="1:2">
      <c r="A5079" s="18"/>
      <c r="B5079"/>
    </row>
    <row r="5080" spans="1:2">
      <c r="A5080" s="18"/>
      <c r="B5080"/>
    </row>
  </sheetData>
  <conditionalFormatting sqref="A26:A100">
    <cfRule type="timePeriod" dxfId="0" priority="1" timePeriod="lastMonth">
      <formula>AND(MONTH(A26)=MONTH(EDATE(TODAY(),0-1)),YEAR(A26)=YEAR(EDATE(TODAY(),0-1)))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"/>
  <sheetViews>
    <sheetView workbookViewId="0">
      <selection activeCell="B6" sqref="B6"/>
    </sheetView>
  </sheetViews>
  <sheetFormatPr defaultRowHeight="14.4"/>
  <cols>
    <col min="1" max="1" width="41" customWidth="1"/>
    <col min="2" max="2" width="13.44140625" bestFit="1" customWidth="1"/>
  </cols>
  <sheetData>
    <row r="2" spans="1:2" ht="18">
      <c r="A2" s="189" t="s">
        <v>11</v>
      </c>
      <c r="B2" s="190"/>
    </row>
    <row r="3" spans="1:2" ht="46.5" customHeight="1">
      <c r="A3" s="12" t="s">
        <v>29</v>
      </c>
      <c r="B3" s="13">
        <f>' Kalkulacja - LIBOR'!U6</f>
        <v>0</v>
      </c>
    </row>
    <row r="4" spans="1:2" ht="46.5" customHeight="1">
      <c r="A4" s="12" t="s">
        <v>16</v>
      </c>
      <c r="B4" s="17" t="e">
        <f>' Kalkulacja - LIBOR'!#REF!</f>
        <v>#REF!</v>
      </c>
    </row>
    <row r="5" spans="1:2" ht="27.75" customHeight="1">
      <c r="A5" s="12" t="s">
        <v>13</v>
      </c>
      <c r="B5" s="13" t="e">
        <f>' Kalkulacja - LIBOR'!#REF!</f>
        <v>#REF!</v>
      </c>
    </row>
    <row r="6" spans="1:2" ht="43.2">
      <c r="A6" s="12" t="s">
        <v>14</v>
      </c>
      <c r="B6" s="14">
        <f>(B3/88)*344</f>
        <v>0</v>
      </c>
    </row>
    <row r="7" spans="1:2" ht="43.2">
      <c r="A7" s="12" t="s">
        <v>15</v>
      </c>
      <c r="B7" s="14" t="e">
        <f>(B5/88)*344</f>
        <v>#REF!</v>
      </c>
    </row>
    <row r="8" spans="1:2">
      <c r="A8" s="15" t="s">
        <v>12</v>
      </c>
      <c r="B8" s="16" t="e">
        <f>SUM(B3:B7)</f>
        <v>#REF!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968"/>
  <sheetViews>
    <sheetView topLeftCell="A2930" zoomScaleNormal="100" workbookViewId="0">
      <selection activeCell="B2968" sqref="B2968"/>
    </sheetView>
  </sheetViews>
  <sheetFormatPr defaultRowHeight="15.6"/>
  <cols>
    <col min="1" max="1" width="17" style="11" customWidth="1"/>
    <col min="2" max="2" width="18" style="2" customWidth="1"/>
    <col min="3" max="256" width="11.5546875" style="3"/>
    <col min="257" max="1024" width="11.5546875"/>
  </cols>
  <sheetData>
    <row r="1" spans="1:2">
      <c r="A1" s="7" t="s">
        <v>6</v>
      </c>
      <c r="B1" s="4" t="s">
        <v>7</v>
      </c>
    </row>
    <row r="2" spans="1:2">
      <c r="A2" s="8">
        <v>38352</v>
      </c>
      <c r="B2" s="2">
        <v>2.6421000000000001</v>
      </c>
    </row>
    <row r="3" spans="1:2">
      <c r="A3" s="8">
        <v>38355</v>
      </c>
      <c r="B3" s="2">
        <v>2.6412</v>
      </c>
    </row>
    <row r="4" spans="1:2">
      <c r="A4" s="8">
        <v>38356</v>
      </c>
      <c r="B4" s="2">
        <v>2.6315</v>
      </c>
    </row>
    <row r="5" spans="1:2">
      <c r="A5" s="8">
        <v>38357</v>
      </c>
      <c r="B5" s="2">
        <v>2.6625000000000001</v>
      </c>
    </row>
    <row r="6" spans="1:2">
      <c r="A6" s="8">
        <v>38358</v>
      </c>
      <c r="B6" s="2">
        <v>2.6591999999999998</v>
      </c>
    </row>
    <row r="7" spans="1:2">
      <c r="A7" s="8">
        <v>38359</v>
      </c>
      <c r="B7" s="2">
        <v>2.6555</v>
      </c>
    </row>
    <row r="8" spans="1:2">
      <c r="A8" s="8">
        <v>38362</v>
      </c>
      <c r="B8" s="2">
        <v>2.6356999999999999</v>
      </c>
    </row>
    <row r="9" spans="1:2">
      <c r="A9" s="8">
        <v>38363</v>
      </c>
      <c r="B9" s="2">
        <v>2.6320000000000001</v>
      </c>
    </row>
    <row r="10" spans="1:2">
      <c r="A10" s="8">
        <v>38364</v>
      </c>
      <c r="B10" s="2">
        <v>2.6261000000000001</v>
      </c>
    </row>
    <row r="11" spans="1:2">
      <c r="A11" s="8">
        <v>38365</v>
      </c>
      <c r="B11" s="2">
        <v>2.6427999999999998</v>
      </c>
    </row>
    <row r="12" spans="1:2">
      <c r="A12" s="8">
        <v>38366</v>
      </c>
      <c r="B12" s="2">
        <v>2.6257999999999999</v>
      </c>
    </row>
    <row r="13" spans="1:2">
      <c r="A13" s="8">
        <v>38369</v>
      </c>
      <c r="B13" s="2">
        <v>2.6377000000000002</v>
      </c>
    </row>
    <row r="14" spans="1:2">
      <c r="A14" s="8">
        <v>38370</v>
      </c>
      <c r="B14" s="2">
        <v>2.6415000000000002</v>
      </c>
    </row>
    <row r="15" spans="1:2">
      <c r="A15" s="8">
        <v>38371</v>
      </c>
      <c r="B15" s="2">
        <v>2.6469999999999998</v>
      </c>
    </row>
    <row r="16" spans="1:2">
      <c r="A16" s="8">
        <v>38372</v>
      </c>
      <c r="B16" s="2">
        <v>2.6652999999999998</v>
      </c>
    </row>
    <row r="17" spans="1:2">
      <c r="A17" s="8">
        <v>38373</v>
      </c>
      <c r="B17" s="2">
        <v>2.6440000000000001</v>
      </c>
    </row>
    <row r="18" spans="1:2">
      <c r="A18" s="8">
        <v>38376</v>
      </c>
      <c r="B18" s="2">
        <v>2.6355</v>
      </c>
    </row>
    <row r="19" spans="1:2">
      <c r="A19" s="8">
        <v>38377</v>
      </c>
      <c r="B19" s="2">
        <v>2.6328</v>
      </c>
    </row>
    <row r="20" spans="1:2">
      <c r="A20" s="8">
        <v>38378</v>
      </c>
      <c r="B20" s="2">
        <v>2.6284000000000001</v>
      </c>
    </row>
    <row r="21" spans="1:2">
      <c r="A21" s="8">
        <v>38379</v>
      </c>
      <c r="B21" s="2">
        <v>2.6263000000000001</v>
      </c>
    </row>
    <row r="22" spans="1:2">
      <c r="A22" s="8">
        <v>38380</v>
      </c>
      <c r="B22" s="2">
        <v>2.6295000000000002</v>
      </c>
    </row>
    <row r="23" spans="1:2">
      <c r="A23" s="8">
        <v>38383</v>
      </c>
      <c r="B23" s="2">
        <v>2.6135999999999999</v>
      </c>
    </row>
    <row r="24" spans="1:2">
      <c r="A24" s="8">
        <v>38384</v>
      </c>
      <c r="B24" s="2">
        <v>2.6124000000000001</v>
      </c>
    </row>
    <row r="25" spans="1:2">
      <c r="A25" s="8">
        <v>38385</v>
      </c>
      <c r="B25" s="2">
        <v>2.6143999999999998</v>
      </c>
    </row>
    <row r="26" spans="1:2">
      <c r="A26" s="8">
        <v>38386</v>
      </c>
      <c r="B26" s="2">
        <v>2.5615999999999999</v>
      </c>
    </row>
    <row r="27" spans="1:2">
      <c r="A27" s="8">
        <v>38387</v>
      </c>
      <c r="B27" s="2">
        <v>2.5571999999999999</v>
      </c>
    </row>
    <row r="28" spans="1:2">
      <c r="A28" s="8">
        <v>38390</v>
      </c>
      <c r="B28" s="2">
        <v>2.5415999999999999</v>
      </c>
    </row>
    <row r="29" spans="1:2">
      <c r="A29" s="8">
        <v>38391</v>
      </c>
      <c r="B29" s="2">
        <v>2.5449000000000002</v>
      </c>
    </row>
    <row r="30" spans="1:2">
      <c r="A30" s="8">
        <v>38392</v>
      </c>
      <c r="B30" s="2">
        <v>2.5712000000000002</v>
      </c>
    </row>
    <row r="31" spans="1:2">
      <c r="A31" s="8">
        <v>38393</v>
      </c>
      <c r="B31" s="2">
        <v>2.5697999999999999</v>
      </c>
    </row>
    <row r="32" spans="1:2">
      <c r="A32" s="8">
        <v>38394</v>
      </c>
      <c r="B32" s="2">
        <v>2.5926999999999998</v>
      </c>
    </row>
    <row r="33" spans="1:2">
      <c r="A33" s="8">
        <v>38397</v>
      </c>
      <c r="B33" s="2">
        <v>2.5861999999999998</v>
      </c>
    </row>
    <row r="34" spans="1:2">
      <c r="A34" s="8">
        <v>38398</v>
      </c>
      <c r="B34" s="2">
        <v>2.5689000000000002</v>
      </c>
    </row>
    <row r="35" spans="1:2">
      <c r="A35" s="8">
        <v>38399</v>
      </c>
      <c r="B35" s="2">
        <v>2.57</v>
      </c>
    </row>
    <row r="36" spans="1:2">
      <c r="A36" s="8">
        <v>38400</v>
      </c>
      <c r="B36" s="2">
        <v>2.5819999999999999</v>
      </c>
    </row>
    <row r="37" spans="1:2">
      <c r="A37" s="8">
        <v>38401</v>
      </c>
      <c r="B37" s="2">
        <v>2.5811999999999999</v>
      </c>
    </row>
    <row r="38" spans="1:2">
      <c r="A38" s="8">
        <v>38404</v>
      </c>
      <c r="B38" s="2">
        <v>2.5777999999999999</v>
      </c>
    </row>
    <row r="39" spans="1:2">
      <c r="A39" s="8">
        <v>38405</v>
      </c>
      <c r="B39" s="2">
        <v>2.5760999999999998</v>
      </c>
    </row>
    <row r="40" spans="1:2">
      <c r="A40" s="8">
        <v>38406</v>
      </c>
      <c r="B40" s="2">
        <v>2.5722999999999998</v>
      </c>
    </row>
    <row r="41" spans="1:2">
      <c r="A41" s="8">
        <v>38407</v>
      </c>
      <c r="B41" s="2">
        <v>2.5634999999999999</v>
      </c>
    </row>
    <row r="42" spans="1:2">
      <c r="A42" s="8">
        <v>38408</v>
      </c>
      <c r="B42" s="2">
        <v>2.5358000000000001</v>
      </c>
    </row>
    <row r="43" spans="1:2">
      <c r="A43" s="8">
        <v>38411</v>
      </c>
      <c r="B43" s="2">
        <v>2.5409999999999999</v>
      </c>
    </row>
    <row r="44" spans="1:2">
      <c r="A44" s="8">
        <v>38412</v>
      </c>
      <c r="B44" s="2">
        <v>2.5407999999999999</v>
      </c>
    </row>
    <row r="45" spans="1:2">
      <c r="A45" s="8">
        <v>38413</v>
      </c>
      <c r="B45" s="2">
        <v>2.5404</v>
      </c>
    </row>
    <row r="46" spans="1:2">
      <c r="A46" s="8">
        <v>38414</v>
      </c>
      <c r="B46" s="2">
        <v>2.5398999999999998</v>
      </c>
    </row>
    <row r="47" spans="1:2">
      <c r="A47" s="8">
        <v>38415</v>
      </c>
      <c r="B47" s="2">
        <v>2.5356999999999998</v>
      </c>
    </row>
    <row r="48" spans="1:2">
      <c r="A48" s="8">
        <v>38418</v>
      </c>
      <c r="B48" s="2">
        <v>2.5085999999999999</v>
      </c>
    </row>
    <row r="49" spans="1:2">
      <c r="A49" s="8">
        <v>38419</v>
      </c>
      <c r="B49" s="2">
        <v>2.5045000000000002</v>
      </c>
    </row>
    <row r="50" spans="1:2">
      <c r="A50" s="8">
        <v>38420</v>
      </c>
      <c r="B50" s="2">
        <v>2.5047000000000001</v>
      </c>
    </row>
    <row r="51" spans="1:2">
      <c r="A51" s="8">
        <v>38421</v>
      </c>
      <c r="B51" s="2">
        <v>2.5598999999999998</v>
      </c>
    </row>
    <row r="52" spans="1:2">
      <c r="A52" s="8">
        <v>38422</v>
      </c>
      <c r="B52" s="2">
        <v>2.5529000000000002</v>
      </c>
    </row>
    <row r="53" spans="1:2">
      <c r="A53" s="8">
        <v>38425</v>
      </c>
      <c r="B53" s="2">
        <v>2.5674999999999999</v>
      </c>
    </row>
    <row r="54" spans="1:2">
      <c r="A54" s="8">
        <v>38426</v>
      </c>
      <c r="B54" s="2">
        <v>2.581</v>
      </c>
    </row>
    <row r="55" spans="1:2">
      <c r="A55" s="8">
        <v>38427</v>
      </c>
      <c r="B55" s="2">
        <v>2.6276999999999999</v>
      </c>
    </row>
    <row r="56" spans="1:2">
      <c r="A56" s="8">
        <v>38428</v>
      </c>
      <c r="B56" s="2">
        <v>2.6692999999999998</v>
      </c>
    </row>
    <row r="57" spans="1:2">
      <c r="A57" s="8">
        <v>38429</v>
      </c>
      <c r="B57" s="2">
        <v>2.6219999999999999</v>
      </c>
    </row>
    <row r="58" spans="1:2">
      <c r="A58" s="8">
        <v>38432</v>
      </c>
      <c r="B58" s="2">
        <v>2.6282999999999999</v>
      </c>
    </row>
    <row r="59" spans="1:2">
      <c r="A59" s="8">
        <v>38433</v>
      </c>
      <c r="B59" s="2">
        <v>2.6354000000000002</v>
      </c>
    </row>
    <row r="60" spans="1:2">
      <c r="A60" s="8">
        <v>38434</v>
      </c>
      <c r="B60" s="2">
        <v>2.6520999999999999</v>
      </c>
    </row>
    <row r="61" spans="1:2">
      <c r="A61" s="8">
        <v>38435</v>
      </c>
      <c r="B61" s="2">
        <v>2.6570999999999998</v>
      </c>
    </row>
    <row r="62" spans="1:2">
      <c r="A62" s="8">
        <v>38436</v>
      </c>
      <c r="B62" s="2">
        <v>2.6518000000000002</v>
      </c>
    </row>
    <row r="63" spans="1:2">
      <c r="A63" s="8">
        <v>38440</v>
      </c>
      <c r="B63" s="2">
        <v>2.6840999999999999</v>
      </c>
    </row>
    <row r="64" spans="1:2">
      <c r="A64" s="8">
        <v>38441</v>
      </c>
      <c r="B64" s="2">
        <v>2.6553</v>
      </c>
    </row>
    <row r="65" spans="1:2">
      <c r="A65" s="8">
        <v>38442</v>
      </c>
      <c r="B65" s="2">
        <v>2.6341000000000001</v>
      </c>
    </row>
    <row r="66" spans="1:2">
      <c r="A66" s="8">
        <v>38443</v>
      </c>
      <c r="B66" s="2">
        <v>2.6328999999999998</v>
      </c>
    </row>
    <row r="67" spans="1:2">
      <c r="A67" s="8">
        <v>38446</v>
      </c>
      <c r="B67" s="2">
        <v>2.6497000000000002</v>
      </c>
    </row>
    <row r="68" spans="1:2">
      <c r="A68" s="8">
        <v>38447</v>
      </c>
      <c r="B68" s="2">
        <v>2.6564999999999999</v>
      </c>
    </row>
    <row r="69" spans="1:2">
      <c r="A69" s="8">
        <v>38448</v>
      </c>
      <c r="B69" s="2">
        <v>2.6486000000000001</v>
      </c>
    </row>
    <row r="70" spans="1:2">
      <c r="A70" s="8">
        <v>38449</v>
      </c>
      <c r="B70" s="2">
        <v>2.6475</v>
      </c>
    </row>
    <row r="71" spans="1:2">
      <c r="A71" s="8">
        <v>38453</v>
      </c>
      <c r="B71" s="2">
        <v>2.6463000000000001</v>
      </c>
    </row>
    <row r="72" spans="1:2">
      <c r="A72" s="8">
        <v>38454</v>
      </c>
      <c r="B72" s="2">
        <v>2.6391</v>
      </c>
    </row>
    <row r="73" spans="1:2">
      <c r="A73" s="8">
        <v>38455</v>
      </c>
      <c r="B73" s="2">
        <v>2.6305000000000001</v>
      </c>
    </row>
    <row r="74" spans="1:2">
      <c r="A74" s="8">
        <v>38456</v>
      </c>
      <c r="B74" s="2">
        <v>2.6509999999999998</v>
      </c>
    </row>
    <row r="75" spans="1:2">
      <c r="A75" s="8">
        <v>38457</v>
      </c>
      <c r="B75" s="2">
        <v>2.6602999999999999</v>
      </c>
    </row>
    <row r="76" spans="1:2">
      <c r="A76" s="8">
        <v>38460</v>
      </c>
      <c r="B76" s="2">
        <v>2.6934999999999998</v>
      </c>
    </row>
    <row r="77" spans="1:2">
      <c r="A77" s="8">
        <v>38461</v>
      </c>
      <c r="B77" s="2">
        <v>2.7159</v>
      </c>
    </row>
    <row r="78" spans="1:2">
      <c r="A78" s="8">
        <v>38462</v>
      </c>
      <c r="B78" s="2">
        <v>2.7023000000000001</v>
      </c>
    </row>
    <row r="79" spans="1:2">
      <c r="A79" s="8">
        <v>38463</v>
      </c>
      <c r="B79" s="2">
        <v>2.7048999999999999</v>
      </c>
    </row>
    <row r="80" spans="1:2">
      <c r="A80" s="8">
        <v>38464</v>
      </c>
      <c r="B80" s="2">
        <v>2.7155</v>
      </c>
    </row>
    <row r="81" spans="1:2">
      <c r="A81" s="8">
        <v>38467</v>
      </c>
      <c r="B81" s="2">
        <v>2.7254</v>
      </c>
    </row>
    <row r="82" spans="1:2">
      <c r="A82" s="8">
        <v>38468</v>
      </c>
      <c r="B82" s="2">
        <v>2.7202999999999999</v>
      </c>
    </row>
    <row r="83" spans="1:2">
      <c r="A83" s="8">
        <v>38469</v>
      </c>
      <c r="B83" s="2">
        <v>2.7458999999999998</v>
      </c>
    </row>
    <row r="84" spans="1:2">
      <c r="A84" s="8">
        <v>38470</v>
      </c>
      <c r="B84" s="2">
        <v>2.7565</v>
      </c>
    </row>
    <row r="85" spans="1:2">
      <c r="A85" s="8">
        <v>38471</v>
      </c>
      <c r="B85" s="2">
        <v>2.7801</v>
      </c>
    </row>
    <row r="86" spans="1:2">
      <c r="A86" s="8">
        <v>38474</v>
      </c>
      <c r="B86" s="2">
        <v>2.7742</v>
      </c>
    </row>
    <row r="87" spans="1:2">
      <c r="A87" s="8">
        <v>38476</v>
      </c>
      <c r="B87" s="2">
        <v>2.7452000000000001</v>
      </c>
    </row>
    <row r="88" spans="1:2">
      <c r="A88" s="8">
        <v>38477</v>
      </c>
      <c r="B88" s="2">
        <v>2.7042999999999999</v>
      </c>
    </row>
    <row r="89" spans="1:2">
      <c r="A89" s="8">
        <v>38478</v>
      </c>
      <c r="B89" s="2">
        <v>2.6808999999999998</v>
      </c>
    </row>
    <row r="90" spans="1:2">
      <c r="A90" s="8">
        <v>38481</v>
      </c>
      <c r="B90" s="2">
        <v>2.6604999999999999</v>
      </c>
    </row>
    <row r="91" spans="1:2">
      <c r="A91" s="8">
        <v>38482</v>
      </c>
      <c r="B91" s="2">
        <v>2.6897000000000002</v>
      </c>
    </row>
    <row r="92" spans="1:2">
      <c r="A92" s="8">
        <v>38483</v>
      </c>
      <c r="B92" s="2">
        <v>2.7086999999999999</v>
      </c>
    </row>
    <row r="93" spans="1:2">
      <c r="A93" s="8">
        <v>38484</v>
      </c>
      <c r="B93" s="2">
        <v>2.6861000000000002</v>
      </c>
    </row>
    <row r="94" spans="1:2">
      <c r="A94" s="8">
        <v>38485</v>
      </c>
      <c r="B94" s="2">
        <v>2.7063000000000001</v>
      </c>
    </row>
    <row r="95" spans="1:2">
      <c r="A95" s="8">
        <v>38488</v>
      </c>
      <c r="B95" s="2">
        <v>2.7225999999999999</v>
      </c>
    </row>
    <row r="96" spans="1:2">
      <c r="A96" s="8">
        <v>38489</v>
      </c>
      <c r="B96" s="2">
        <v>2.73</v>
      </c>
    </row>
    <row r="97" spans="1:2">
      <c r="A97" s="8">
        <v>38490</v>
      </c>
      <c r="B97" s="2">
        <v>2.7269000000000001</v>
      </c>
    </row>
    <row r="98" spans="1:2">
      <c r="A98" s="8">
        <v>38491</v>
      </c>
      <c r="B98" s="2">
        <v>2.6962000000000002</v>
      </c>
    </row>
    <row r="99" spans="1:2">
      <c r="A99" s="8">
        <v>38492</v>
      </c>
      <c r="B99" s="2">
        <v>2.6920000000000002</v>
      </c>
    </row>
    <row r="100" spans="1:2">
      <c r="A100" s="8">
        <v>38495</v>
      </c>
      <c r="B100" s="2">
        <v>2.7120000000000002</v>
      </c>
    </row>
    <row r="101" spans="1:2">
      <c r="A101" s="8">
        <v>38496</v>
      </c>
      <c r="B101" s="2">
        <v>2.7057000000000002</v>
      </c>
    </row>
    <row r="102" spans="1:2">
      <c r="A102" s="8">
        <v>38497</v>
      </c>
      <c r="B102" s="2">
        <v>2.7071000000000001</v>
      </c>
    </row>
    <row r="103" spans="1:2">
      <c r="A103" s="8">
        <v>38499</v>
      </c>
      <c r="B103" s="2">
        <v>2.7039</v>
      </c>
    </row>
    <row r="104" spans="1:2">
      <c r="A104" s="8">
        <v>38502</v>
      </c>
      <c r="B104" s="2">
        <v>2.6812999999999998</v>
      </c>
    </row>
    <row r="105" spans="1:2">
      <c r="A105" s="8">
        <v>38503</v>
      </c>
      <c r="B105" s="2">
        <v>2.6718999999999999</v>
      </c>
    </row>
    <row r="106" spans="1:2">
      <c r="A106" s="8">
        <v>38504</v>
      </c>
      <c r="B106" s="2">
        <v>2.7067999999999999</v>
      </c>
    </row>
    <row r="107" spans="1:2">
      <c r="A107" s="8">
        <v>38505</v>
      </c>
      <c r="B107" s="2">
        <v>2.694</v>
      </c>
    </row>
    <row r="108" spans="1:2">
      <c r="A108" s="8">
        <v>38506</v>
      </c>
      <c r="B108" s="2">
        <v>2.6855000000000002</v>
      </c>
    </row>
    <row r="109" spans="1:2">
      <c r="A109" s="8">
        <v>38509</v>
      </c>
      <c r="B109" s="2">
        <v>2.6716000000000002</v>
      </c>
    </row>
    <row r="110" spans="1:2">
      <c r="A110" s="8">
        <v>38510</v>
      </c>
      <c r="B110" s="2">
        <v>2.6545999999999998</v>
      </c>
    </row>
    <row r="111" spans="1:2">
      <c r="A111" s="8">
        <v>38511</v>
      </c>
      <c r="B111" s="2">
        <v>2.6511</v>
      </c>
    </row>
    <row r="112" spans="1:2">
      <c r="A112" s="8">
        <v>38512</v>
      </c>
      <c r="B112" s="2">
        <v>2.6341999999999999</v>
      </c>
    </row>
    <row r="113" spans="1:2">
      <c r="A113" s="8">
        <v>38513</v>
      </c>
      <c r="B113" s="2">
        <v>2.625</v>
      </c>
    </row>
    <row r="114" spans="1:2">
      <c r="A114" s="8">
        <v>38516</v>
      </c>
      <c r="B114" s="2">
        <v>2.6246</v>
      </c>
    </row>
    <row r="115" spans="1:2">
      <c r="A115" s="8">
        <v>38517</v>
      </c>
      <c r="B115" s="2">
        <v>2.6339000000000001</v>
      </c>
    </row>
    <row r="116" spans="1:2">
      <c r="A116" s="8">
        <v>38518</v>
      </c>
      <c r="B116" s="2">
        <v>2.6208</v>
      </c>
    </row>
    <row r="117" spans="1:2">
      <c r="A117" s="8">
        <v>38519</v>
      </c>
      <c r="B117" s="2">
        <v>2.6284000000000001</v>
      </c>
    </row>
    <row r="118" spans="1:2">
      <c r="A118" s="8">
        <v>38520</v>
      </c>
      <c r="B118" s="2">
        <v>2.6362999999999999</v>
      </c>
    </row>
    <row r="119" spans="1:2">
      <c r="A119" s="8">
        <v>38523</v>
      </c>
      <c r="B119" s="2">
        <v>2.6476999999999999</v>
      </c>
    </row>
    <row r="120" spans="1:2">
      <c r="A120" s="8">
        <v>38524</v>
      </c>
      <c r="B120" s="2">
        <v>2.6254</v>
      </c>
    </row>
    <row r="121" spans="1:2">
      <c r="A121" s="8">
        <v>38525</v>
      </c>
      <c r="B121" s="2">
        <v>2.6274999999999999</v>
      </c>
    </row>
    <row r="122" spans="1:2">
      <c r="A122" s="8">
        <v>38526</v>
      </c>
      <c r="B122" s="2">
        <v>2.6074999999999999</v>
      </c>
    </row>
    <row r="123" spans="1:2">
      <c r="A123" s="8">
        <v>38527</v>
      </c>
      <c r="B123" s="2">
        <v>2.6145</v>
      </c>
    </row>
    <row r="124" spans="1:2">
      <c r="A124" s="8">
        <v>38530</v>
      </c>
      <c r="B124" s="2">
        <v>2.6147</v>
      </c>
    </row>
    <row r="125" spans="1:2">
      <c r="A125" s="8">
        <v>38531</v>
      </c>
      <c r="B125" s="2">
        <v>2.6297000000000001</v>
      </c>
    </row>
    <row r="126" spans="1:2">
      <c r="A126" s="8">
        <v>38532</v>
      </c>
      <c r="B126" s="2">
        <v>2.6242999999999999</v>
      </c>
    </row>
    <row r="127" spans="1:2">
      <c r="A127" s="8">
        <v>38533</v>
      </c>
      <c r="B127" s="2">
        <v>2.6072000000000002</v>
      </c>
    </row>
    <row r="128" spans="1:2">
      <c r="A128" s="8">
        <v>38534</v>
      </c>
      <c r="B128" s="2">
        <v>2.5956999999999999</v>
      </c>
    </row>
    <row r="129" spans="1:2">
      <c r="A129" s="8">
        <v>38537</v>
      </c>
      <c r="B129" s="2">
        <v>2.5912999999999999</v>
      </c>
    </row>
    <row r="130" spans="1:2">
      <c r="A130" s="8">
        <v>38538</v>
      </c>
      <c r="B130" s="2">
        <v>2.5926999999999998</v>
      </c>
    </row>
    <row r="131" spans="1:2">
      <c r="A131" s="8">
        <v>38539</v>
      </c>
      <c r="B131" s="2">
        <v>2.609</v>
      </c>
    </row>
    <row r="132" spans="1:2">
      <c r="A132" s="8">
        <v>38540</v>
      </c>
      <c r="B132" s="2">
        <v>2.6560999999999999</v>
      </c>
    </row>
    <row r="133" spans="1:2">
      <c r="A133" s="8">
        <v>38541</v>
      </c>
      <c r="B133" s="2">
        <v>2.6322999999999999</v>
      </c>
    </row>
    <row r="134" spans="1:2">
      <c r="A134" s="8">
        <v>38544</v>
      </c>
      <c r="B134" s="2">
        <v>2.6269999999999998</v>
      </c>
    </row>
    <row r="135" spans="1:2">
      <c r="A135" s="8">
        <v>38545</v>
      </c>
      <c r="B135" s="2">
        <v>2.6402000000000001</v>
      </c>
    </row>
    <row r="136" spans="1:2">
      <c r="A136" s="8">
        <v>38546</v>
      </c>
      <c r="B136" s="2">
        <v>2.6524999999999999</v>
      </c>
    </row>
    <row r="137" spans="1:2">
      <c r="A137" s="8">
        <v>38547</v>
      </c>
      <c r="B137" s="2">
        <v>2.6663000000000001</v>
      </c>
    </row>
    <row r="138" spans="1:2">
      <c r="A138" s="8">
        <v>38548</v>
      </c>
      <c r="B138" s="2">
        <v>2.6665999999999999</v>
      </c>
    </row>
    <row r="139" spans="1:2">
      <c r="A139" s="8">
        <v>38551</v>
      </c>
      <c r="B139" s="2">
        <v>2.6456</v>
      </c>
    </row>
    <row r="140" spans="1:2">
      <c r="A140" s="8">
        <v>38552</v>
      </c>
      <c r="B140" s="2">
        <v>2.6292</v>
      </c>
    </row>
    <row r="141" spans="1:2">
      <c r="A141" s="8">
        <v>38553</v>
      </c>
      <c r="B141" s="2">
        <v>2.645</v>
      </c>
    </row>
    <row r="142" spans="1:2">
      <c r="A142" s="8">
        <v>38554</v>
      </c>
      <c r="B142" s="2">
        <v>2.6446999999999998</v>
      </c>
    </row>
    <row r="143" spans="1:2">
      <c r="A143" s="8">
        <v>38555</v>
      </c>
      <c r="B143" s="2">
        <v>2.6291000000000002</v>
      </c>
    </row>
    <row r="144" spans="1:2">
      <c r="A144" s="8">
        <v>38558</v>
      </c>
      <c r="B144" s="2">
        <v>2.6311</v>
      </c>
    </row>
    <row r="145" spans="1:2">
      <c r="A145" s="8">
        <v>38559</v>
      </c>
      <c r="B145" s="2">
        <v>2.6375999999999999</v>
      </c>
    </row>
    <row r="146" spans="1:2">
      <c r="A146" s="8">
        <v>38560</v>
      </c>
      <c r="B146" s="2">
        <v>2.6358999999999999</v>
      </c>
    </row>
    <row r="147" spans="1:2">
      <c r="A147" s="8">
        <v>38561</v>
      </c>
      <c r="B147" s="2">
        <v>2.6116000000000001</v>
      </c>
    </row>
    <row r="148" spans="1:2">
      <c r="A148" s="8">
        <v>38562</v>
      </c>
      <c r="B148" s="2">
        <v>2.6114000000000002</v>
      </c>
    </row>
    <row r="149" spans="1:2">
      <c r="A149" s="8">
        <v>38565</v>
      </c>
      <c r="B149" s="2">
        <v>2.6055000000000001</v>
      </c>
    </row>
    <row r="150" spans="1:2">
      <c r="A150" s="8">
        <v>38566</v>
      </c>
      <c r="B150" s="2">
        <v>2.6055999999999999</v>
      </c>
    </row>
    <row r="151" spans="1:2">
      <c r="A151" s="8">
        <v>38567</v>
      </c>
      <c r="B151" s="2">
        <v>2.6202000000000001</v>
      </c>
    </row>
    <row r="152" spans="1:2">
      <c r="A152" s="8">
        <v>38568</v>
      </c>
      <c r="B152" s="2">
        <v>2.6164000000000001</v>
      </c>
    </row>
    <row r="153" spans="1:2">
      <c r="A153" s="8">
        <v>38569</v>
      </c>
      <c r="B153" s="2">
        <v>2.6151</v>
      </c>
    </row>
    <row r="154" spans="1:2">
      <c r="A154" s="8">
        <v>38572</v>
      </c>
      <c r="B154" s="2">
        <v>2.6042999999999998</v>
      </c>
    </row>
    <row r="155" spans="1:2">
      <c r="A155" s="8">
        <v>38573</v>
      </c>
      <c r="B155" s="2">
        <v>2.5964999999999998</v>
      </c>
    </row>
    <row r="156" spans="1:2">
      <c r="A156" s="8">
        <v>38574</v>
      </c>
      <c r="B156" s="2">
        <v>2.5911</v>
      </c>
    </row>
    <row r="157" spans="1:2">
      <c r="A157" s="8">
        <v>38575</v>
      </c>
      <c r="B157" s="2">
        <v>2.5949</v>
      </c>
    </row>
    <row r="158" spans="1:2">
      <c r="A158" s="8">
        <v>38576</v>
      </c>
      <c r="B158" s="2">
        <v>2.5951</v>
      </c>
    </row>
    <row r="159" spans="1:2">
      <c r="A159" s="8">
        <v>38580</v>
      </c>
      <c r="B159" s="2">
        <v>2.6011000000000002</v>
      </c>
    </row>
    <row r="160" spans="1:2">
      <c r="A160" s="8">
        <v>38581</v>
      </c>
      <c r="B160" s="2">
        <v>2.5977000000000001</v>
      </c>
    </row>
    <row r="161" spans="1:2">
      <c r="A161" s="8">
        <v>38582</v>
      </c>
      <c r="B161" s="2">
        <v>2.5937999999999999</v>
      </c>
    </row>
    <row r="162" spans="1:2">
      <c r="A162" s="8">
        <v>38583</v>
      </c>
      <c r="B162" s="2">
        <v>2.5960000000000001</v>
      </c>
    </row>
    <row r="163" spans="1:2">
      <c r="A163" s="8">
        <v>38586</v>
      </c>
      <c r="B163" s="2">
        <v>2.5996000000000001</v>
      </c>
    </row>
    <row r="164" spans="1:2">
      <c r="A164" s="8">
        <v>38587</v>
      </c>
      <c r="B164" s="2">
        <v>2.5874000000000001</v>
      </c>
    </row>
    <row r="165" spans="1:2">
      <c r="A165" s="8">
        <v>38588</v>
      </c>
      <c r="B165" s="2">
        <v>2.5796999999999999</v>
      </c>
    </row>
    <row r="166" spans="1:2">
      <c r="A166" s="8">
        <v>38589</v>
      </c>
      <c r="B166" s="2">
        <v>2.6179999999999999</v>
      </c>
    </row>
    <row r="167" spans="1:2">
      <c r="A167" s="8">
        <v>38590</v>
      </c>
      <c r="B167" s="2">
        <v>2.6229</v>
      </c>
    </row>
    <row r="168" spans="1:2">
      <c r="A168" s="8">
        <v>38593</v>
      </c>
      <c r="B168" s="2">
        <v>2.6305999999999998</v>
      </c>
    </row>
    <row r="169" spans="1:2">
      <c r="A169" s="8">
        <v>38594</v>
      </c>
      <c r="B169" s="2">
        <v>2.6128</v>
      </c>
    </row>
    <row r="170" spans="1:2">
      <c r="A170" s="8">
        <v>38595</v>
      </c>
      <c r="B170" s="2">
        <v>2.6116999999999999</v>
      </c>
    </row>
    <row r="171" spans="1:2">
      <c r="A171" s="8">
        <v>38596</v>
      </c>
      <c r="B171" s="2">
        <v>2.5746000000000002</v>
      </c>
    </row>
    <row r="172" spans="1:2">
      <c r="A172" s="8">
        <v>38597</v>
      </c>
      <c r="B172" s="2">
        <v>2.577</v>
      </c>
    </row>
    <row r="173" spans="1:2">
      <c r="A173" s="8">
        <v>38600</v>
      </c>
      <c r="B173" s="2">
        <v>2.5541999999999998</v>
      </c>
    </row>
    <row r="174" spans="1:2">
      <c r="A174" s="8">
        <v>38601</v>
      </c>
      <c r="B174" s="2">
        <v>2.5607000000000002</v>
      </c>
    </row>
    <row r="175" spans="1:2">
      <c r="A175" s="8">
        <v>38602</v>
      </c>
      <c r="B175" s="2">
        <v>2.5347</v>
      </c>
    </row>
    <row r="176" spans="1:2">
      <c r="A176" s="8">
        <v>38603</v>
      </c>
      <c r="B176" s="2">
        <v>2.5482999999999998</v>
      </c>
    </row>
    <row r="177" spans="1:2">
      <c r="A177" s="8">
        <v>38604</v>
      </c>
      <c r="B177" s="2">
        <v>2.5621999999999998</v>
      </c>
    </row>
    <row r="178" spans="1:2">
      <c r="A178" s="8">
        <v>38607</v>
      </c>
      <c r="B178" s="2">
        <v>2.5497000000000001</v>
      </c>
    </row>
    <row r="179" spans="1:2">
      <c r="A179" s="8">
        <v>38608</v>
      </c>
      <c r="B179" s="2">
        <v>2.5428999999999999</v>
      </c>
    </row>
    <row r="180" spans="1:2">
      <c r="A180" s="8">
        <v>38609</v>
      </c>
      <c r="B180" s="2">
        <v>2.5447000000000002</v>
      </c>
    </row>
    <row r="181" spans="1:2">
      <c r="A181" s="8">
        <v>38610</v>
      </c>
      <c r="B181" s="2">
        <v>2.5173999999999999</v>
      </c>
    </row>
    <row r="182" spans="1:2">
      <c r="A182" s="8">
        <v>38611</v>
      </c>
      <c r="B182" s="2">
        <v>2.5105</v>
      </c>
    </row>
    <row r="183" spans="1:2">
      <c r="A183" s="8">
        <v>38614</v>
      </c>
      <c r="B183" s="2">
        <v>2.5135000000000001</v>
      </c>
    </row>
    <row r="184" spans="1:2">
      <c r="A184" s="8">
        <v>38615</v>
      </c>
      <c r="B184" s="2">
        <v>2.5070000000000001</v>
      </c>
    </row>
    <row r="185" spans="1:2">
      <c r="A185" s="8">
        <v>38616</v>
      </c>
      <c r="B185" s="2">
        <v>2.516</v>
      </c>
    </row>
    <row r="186" spans="1:2">
      <c r="A186" s="8">
        <v>38617</v>
      </c>
      <c r="B186" s="2">
        <v>2.5158999999999998</v>
      </c>
    </row>
    <row r="187" spans="1:2">
      <c r="A187" s="8">
        <v>38618</v>
      </c>
      <c r="B187" s="2">
        <v>2.5125999999999999</v>
      </c>
    </row>
    <row r="188" spans="1:2">
      <c r="A188" s="8">
        <v>38621</v>
      </c>
      <c r="B188" s="2">
        <v>2.5141</v>
      </c>
    </row>
    <row r="189" spans="1:2">
      <c r="A189" s="8">
        <v>38622</v>
      </c>
      <c r="B189" s="2">
        <v>2.5</v>
      </c>
    </row>
    <row r="190" spans="1:2">
      <c r="A190" s="8">
        <v>38623</v>
      </c>
      <c r="B190" s="2">
        <v>2.5097</v>
      </c>
    </row>
    <row r="191" spans="1:2">
      <c r="A191" s="8">
        <v>38624</v>
      </c>
      <c r="B191" s="2">
        <v>2.5053000000000001</v>
      </c>
    </row>
    <row r="192" spans="1:2">
      <c r="A192" s="8">
        <v>38625</v>
      </c>
      <c r="B192" s="2">
        <v>2.5179999999999998</v>
      </c>
    </row>
    <row r="193" spans="1:2">
      <c r="A193" s="8">
        <v>38628</v>
      </c>
      <c r="B193" s="2">
        <v>2.5188000000000001</v>
      </c>
    </row>
    <row r="194" spans="1:2">
      <c r="A194" s="8">
        <v>38629</v>
      </c>
      <c r="B194" s="2">
        <v>2.5358000000000001</v>
      </c>
    </row>
    <row r="195" spans="1:2">
      <c r="A195" s="8">
        <v>38630</v>
      </c>
      <c r="B195" s="2">
        <v>2.5329000000000002</v>
      </c>
    </row>
    <row r="196" spans="1:2">
      <c r="A196" s="8">
        <v>38631</v>
      </c>
      <c r="B196" s="2">
        <v>2.5423</v>
      </c>
    </row>
    <row r="197" spans="1:2">
      <c r="A197" s="8">
        <v>38632</v>
      </c>
      <c r="B197" s="2">
        <v>2.5425</v>
      </c>
    </row>
    <row r="198" spans="1:2">
      <c r="A198" s="8">
        <v>38635</v>
      </c>
      <c r="B198" s="2">
        <v>2.5055999999999998</v>
      </c>
    </row>
    <row r="199" spans="1:2">
      <c r="A199" s="8">
        <v>38636</v>
      </c>
      <c r="B199" s="2">
        <v>2.5001000000000002</v>
      </c>
    </row>
    <row r="200" spans="1:2">
      <c r="A200" s="8">
        <v>38637</v>
      </c>
      <c r="B200" s="2">
        <v>2.5036999999999998</v>
      </c>
    </row>
    <row r="201" spans="1:2">
      <c r="A201" s="8">
        <v>38638</v>
      </c>
      <c r="B201" s="2">
        <v>2.5141</v>
      </c>
    </row>
    <row r="202" spans="1:2">
      <c r="A202" s="8">
        <v>38639</v>
      </c>
      <c r="B202" s="2">
        <v>2.5381</v>
      </c>
    </row>
    <row r="203" spans="1:2">
      <c r="A203" s="8">
        <v>38642</v>
      </c>
      <c r="B203" s="2">
        <v>2.5146999999999999</v>
      </c>
    </row>
    <row r="204" spans="1:2">
      <c r="A204" s="8">
        <v>38643</v>
      </c>
      <c r="B204" s="2">
        <v>2.5017</v>
      </c>
    </row>
    <row r="205" spans="1:2">
      <c r="A205" s="8">
        <v>38644</v>
      </c>
      <c r="B205" s="2">
        <v>2.5072000000000001</v>
      </c>
    </row>
    <row r="206" spans="1:2">
      <c r="A206" s="8">
        <v>38645</v>
      </c>
      <c r="B206" s="2">
        <v>2.5123000000000002</v>
      </c>
    </row>
    <row r="207" spans="1:2">
      <c r="A207" s="8">
        <v>38646</v>
      </c>
      <c r="B207" s="2">
        <v>2.5240999999999998</v>
      </c>
    </row>
    <row r="208" spans="1:2">
      <c r="A208" s="8">
        <v>38649</v>
      </c>
      <c r="B208" s="2">
        <v>2.5268999999999999</v>
      </c>
    </row>
    <row r="209" spans="1:2">
      <c r="A209" s="8">
        <v>38650</v>
      </c>
      <c r="B209" s="2">
        <v>2.5427</v>
      </c>
    </row>
    <row r="210" spans="1:2">
      <c r="A210" s="8">
        <v>38651</v>
      </c>
      <c r="B210" s="2">
        <v>2.5448</v>
      </c>
    </row>
    <row r="211" spans="1:2">
      <c r="A211" s="8">
        <v>38652</v>
      </c>
      <c r="B211" s="2">
        <v>2.5836999999999999</v>
      </c>
    </row>
    <row r="212" spans="1:2">
      <c r="A212" s="8">
        <v>38653</v>
      </c>
      <c r="B212" s="2">
        <v>2.5819000000000001</v>
      </c>
    </row>
    <row r="213" spans="1:2">
      <c r="A213" s="8">
        <v>38656</v>
      </c>
      <c r="B213" s="2">
        <v>2.5813000000000001</v>
      </c>
    </row>
    <row r="214" spans="1:2">
      <c r="A214" s="8">
        <v>38658</v>
      </c>
      <c r="B214" s="2">
        <v>2.5646</v>
      </c>
    </row>
    <row r="215" spans="1:2">
      <c r="A215" s="8">
        <v>38659</v>
      </c>
      <c r="B215" s="2">
        <v>2.5697000000000001</v>
      </c>
    </row>
    <row r="216" spans="1:2">
      <c r="A216" s="8">
        <v>38660</v>
      </c>
      <c r="B216" s="2">
        <v>2.5733000000000001</v>
      </c>
    </row>
    <row r="217" spans="1:2">
      <c r="A217" s="8">
        <v>38663</v>
      </c>
      <c r="B217" s="2">
        <v>2.6074999999999999</v>
      </c>
    </row>
    <row r="218" spans="1:2">
      <c r="A218" s="8">
        <v>38664</v>
      </c>
      <c r="B218" s="2">
        <v>2.6086999999999998</v>
      </c>
    </row>
    <row r="219" spans="1:2">
      <c r="A219" s="8">
        <v>38665</v>
      </c>
      <c r="B219" s="2">
        <v>2.5882000000000001</v>
      </c>
    </row>
    <row r="220" spans="1:2">
      <c r="A220" s="8">
        <v>38666</v>
      </c>
      <c r="B220" s="2">
        <v>2.6135000000000002</v>
      </c>
    </row>
    <row r="221" spans="1:2">
      <c r="A221" s="8">
        <v>38670</v>
      </c>
      <c r="B221" s="2">
        <v>2.5964</v>
      </c>
    </row>
    <row r="222" spans="1:2">
      <c r="A222" s="8">
        <v>38671</v>
      </c>
      <c r="B222" s="2">
        <v>2.5960000000000001</v>
      </c>
    </row>
    <row r="223" spans="1:2">
      <c r="A223" s="8">
        <v>38672</v>
      </c>
      <c r="B223" s="2">
        <v>2.5737000000000001</v>
      </c>
    </row>
    <row r="224" spans="1:2">
      <c r="A224" s="8">
        <v>38673</v>
      </c>
      <c r="B224" s="2">
        <v>2.5747</v>
      </c>
    </row>
    <row r="225" spans="1:2">
      <c r="A225" s="8">
        <v>38674</v>
      </c>
      <c r="B225" s="2">
        <v>2.5703999999999998</v>
      </c>
    </row>
    <row r="226" spans="1:2">
      <c r="A226" s="8">
        <v>38677</v>
      </c>
      <c r="B226" s="2">
        <v>2.5701000000000001</v>
      </c>
    </row>
    <row r="227" spans="1:2">
      <c r="A227" s="8">
        <v>38678</v>
      </c>
      <c r="B227" s="2">
        <v>2.5649999999999999</v>
      </c>
    </row>
    <row r="228" spans="1:2">
      <c r="A228" s="8">
        <v>38679</v>
      </c>
      <c r="B228" s="2">
        <v>2.5497999999999998</v>
      </c>
    </row>
    <row r="229" spans="1:2">
      <c r="A229" s="8">
        <v>38680</v>
      </c>
      <c r="B229" s="2">
        <v>2.5293999999999999</v>
      </c>
    </row>
    <row r="230" spans="1:2">
      <c r="A230" s="8">
        <v>38681</v>
      </c>
      <c r="B230" s="2">
        <v>2.5274000000000001</v>
      </c>
    </row>
    <row r="231" spans="1:2">
      <c r="A231" s="8">
        <v>38684</v>
      </c>
      <c r="B231" s="2">
        <v>2.5293999999999999</v>
      </c>
    </row>
    <row r="232" spans="1:2">
      <c r="A232" s="8">
        <v>38685</v>
      </c>
      <c r="B232" s="2">
        <v>2.5154000000000001</v>
      </c>
    </row>
    <row r="233" spans="1:2">
      <c r="A233" s="8">
        <v>38686</v>
      </c>
      <c r="B233" s="2">
        <v>2.5219999999999998</v>
      </c>
    </row>
    <row r="234" spans="1:2">
      <c r="A234" s="8">
        <v>38687</v>
      </c>
      <c r="B234" s="2">
        <v>2.5409999999999999</v>
      </c>
    </row>
    <row r="235" spans="1:2">
      <c r="A235" s="8">
        <v>38688</v>
      </c>
      <c r="B235" s="2">
        <v>2.5139</v>
      </c>
    </row>
    <row r="236" spans="1:2">
      <c r="A236" s="8">
        <v>38691</v>
      </c>
      <c r="B236" s="2">
        <v>2.4994999999999998</v>
      </c>
    </row>
    <row r="237" spans="1:2">
      <c r="A237" s="8">
        <v>38692</v>
      </c>
      <c r="B237" s="2">
        <v>2.4876999999999998</v>
      </c>
    </row>
    <row r="238" spans="1:2">
      <c r="A238" s="8">
        <v>38693</v>
      </c>
      <c r="B238" s="2">
        <v>2.4944000000000002</v>
      </c>
    </row>
    <row r="239" spans="1:2">
      <c r="A239" s="8">
        <v>38694</v>
      </c>
      <c r="B239" s="2">
        <v>2.5108000000000001</v>
      </c>
    </row>
    <row r="240" spans="1:2">
      <c r="A240" s="8">
        <v>38695</v>
      </c>
      <c r="B240" s="2">
        <v>2.5125999999999999</v>
      </c>
    </row>
    <row r="241" spans="1:2">
      <c r="A241" s="8">
        <v>38698</v>
      </c>
      <c r="B241" s="2">
        <v>2.5009999999999999</v>
      </c>
    </row>
    <row r="242" spans="1:2">
      <c r="A242" s="8">
        <v>38699</v>
      </c>
      <c r="B242" s="2">
        <v>2.4790000000000001</v>
      </c>
    </row>
    <row r="243" spans="1:2">
      <c r="A243" s="8">
        <v>38700</v>
      </c>
      <c r="B243" s="2">
        <v>2.4815999999999998</v>
      </c>
    </row>
    <row r="244" spans="1:2">
      <c r="A244" s="8">
        <v>38701</v>
      </c>
      <c r="B244" s="2">
        <v>2.4927000000000001</v>
      </c>
    </row>
    <row r="245" spans="1:2">
      <c r="A245" s="8">
        <v>38702</v>
      </c>
      <c r="B245" s="2">
        <v>2.5066000000000002</v>
      </c>
    </row>
    <row r="246" spans="1:2">
      <c r="A246" s="8">
        <v>38705</v>
      </c>
      <c r="B246" s="2">
        <v>2.4962</v>
      </c>
    </row>
    <row r="247" spans="1:2">
      <c r="A247" s="8">
        <v>38706</v>
      </c>
      <c r="B247" s="2">
        <v>2.4752000000000001</v>
      </c>
    </row>
    <row r="248" spans="1:2">
      <c r="A248" s="8">
        <v>38707</v>
      </c>
      <c r="B248" s="2">
        <v>2.4685999999999999</v>
      </c>
    </row>
    <row r="249" spans="1:2">
      <c r="A249" s="8">
        <v>38708</v>
      </c>
      <c r="B249" s="2">
        <v>2.4651999999999998</v>
      </c>
    </row>
    <row r="250" spans="1:2">
      <c r="A250" s="8">
        <v>38709</v>
      </c>
      <c r="B250" s="2">
        <v>2.4670999999999998</v>
      </c>
    </row>
    <row r="251" spans="1:2">
      <c r="A251" s="8">
        <v>38713</v>
      </c>
      <c r="B251" s="2">
        <v>2.4613</v>
      </c>
    </row>
    <row r="252" spans="1:2">
      <c r="A252" s="8">
        <v>38714</v>
      </c>
      <c r="B252" s="2">
        <v>2.4649000000000001</v>
      </c>
    </row>
    <row r="253" spans="1:2">
      <c r="A253" s="8">
        <v>38715</v>
      </c>
      <c r="B253" s="2">
        <v>2.4748000000000001</v>
      </c>
    </row>
    <row r="254" spans="1:2">
      <c r="A254" s="8">
        <v>38716</v>
      </c>
      <c r="B254" s="2">
        <v>2.4788000000000001</v>
      </c>
    </row>
    <row r="255" spans="1:2">
      <c r="A255" s="8">
        <v>38719</v>
      </c>
      <c r="B255" s="2">
        <v>2.4834000000000001</v>
      </c>
    </row>
    <row r="256" spans="1:2">
      <c r="A256" s="8">
        <v>38720</v>
      </c>
      <c r="B256" s="2">
        <v>2.4868000000000001</v>
      </c>
    </row>
    <row r="257" spans="1:2">
      <c r="A257" s="8">
        <v>38721</v>
      </c>
      <c r="B257" s="2">
        <v>2.4784000000000002</v>
      </c>
    </row>
    <row r="258" spans="1:2">
      <c r="A258" s="8">
        <v>38722</v>
      </c>
      <c r="B258" s="2">
        <v>2.4552</v>
      </c>
    </row>
    <row r="259" spans="1:2">
      <c r="A259" s="8">
        <v>38723</v>
      </c>
      <c r="B259" s="2">
        <v>2.4643999999999999</v>
      </c>
    </row>
    <row r="260" spans="1:2">
      <c r="A260" s="8">
        <v>38726</v>
      </c>
      <c r="B260" s="2">
        <v>2.4474</v>
      </c>
    </row>
    <row r="261" spans="1:2">
      <c r="A261" s="8">
        <v>38727</v>
      </c>
      <c r="B261" s="2">
        <v>2.4479000000000002</v>
      </c>
    </row>
    <row r="262" spans="1:2">
      <c r="A262" s="8">
        <v>38728</v>
      </c>
      <c r="B262" s="2">
        <v>2.4420000000000002</v>
      </c>
    </row>
    <row r="263" spans="1:2">
      <c r="A263" s="8">
        <v>38729</v>
      </c>
      <c r="B263" s="2">
        <v>2.4489000000000001</v>
      </c>
    </row>
    <row r="264" spans="1:2">
      <c r="A264" s="8">
        <v>38730</v>
      </c>
      <c r="B264" s="2">
        <v>2.4607000000000001</v>
      </c>
    </row>
    <row r="265" spans="1:2">
      <c r="A265" s="8">
        <v>38733</v>
      </c>
      <c r="B265" s="2">
        <v>2.4567000000000001</v>
      </c>
    </row>
    <row r="266" spans="1:2">
      <c r="A266" s="8">
        <v>38734</v>
      </c>
      <c r="B266" s="2">
        <v>2.4618000000000002</v>
      </c>
    </row>
    <row r="267" spans="1:2">
      <c r="A267" s="8">
        <v>38735</v>
      </c>
      <c r="B267" s="2">
        <v>2.4969000000000001</v>
      </c>
    </row>
    <row r="268" spans="1:2">
      <c r="A268" s="8">
        <v>38736</v>
      </c>
      <c r="B268" s="2">
        <v>2.4719000000000002</v>
      </c>
    </row>
    <row r="269" spans="1:2">
      <c r="A269" s="8">
        <v>38737</v>
      </c>
      <c r="B269" s="2">
        <v>2.4815</v>
      </c>
    </row>
    <row r="270" spans="1:2">
      <c r="A270" s="8">
        <v>38740</v>
      </c>
      <c r="B270" s="2">
        <v>2.4866999999999999</v>
      </c>
    </row>
    <row r="271" spans="1:2">
      <c r="A271" s="8">
        <v>38741</v>
      </c>
      <c r="B271" s="2">
        <v>2.4821</v>
      </c>
    </row>
    <row r="272" spans="1:2">
      <c r="A272" s="8">
        <v>38742</v>
      </c>
      <c r="B272" s="2">
        <v>2.4598</v>
      </c>
    </row>
    <row r="273" spans="1:2">
      <c r="A273" s="8">
        <v>38743</v>
      </c>
      <c r="B273" s="2">
        <v>2.4723000000000002</v>
      </c>
    </row>
    <row r="274" spans="1:2">
      <c r="A274" s="8">
        <v>38744</v>
      </c>
      <c r="B274" s="2">
        <v>2.4689000000000001</v>
      </c>
    </row>
    <row r="275" spans="1:2">
      <c r="A275" s="8">
        <v>38747</v>
      </c>
      <c r="B275" s="2">
        <v>2.4539</v>
      </c>
    </row>
    <row r="276" spans="1:2">
      <c r="A276" s="8">
        <v>38748</v>
      </c>
      <c r="B276" s="2">
        <v>2.4638</v>
      </c>
    </row>
    <row r="277" spans="1:2">
      <c r="A277" s="8">
        <v>38749</v>
      </c>
      <c r="B277" s="2">
        <v>2.4504999999999999</v>
      </c>
    </row>
    <row r="278" spans="1:2">
      <c r="A278" s="8">
        <v>38750</v>
      </c>
      <c r="B278" s="2">
        <v>2.4607999999999999</v>
      </c>
    </row>
    <row r="279" spans="1:2">
      <c r="A279" s="8">
        <v>38751</v>
      </c>
      <c r="B279" s="2">
        <v>2.4620000000000002</v>
      </c>
    </row>
    <row r="280" spans="1:2">
      <c r="A280" s="8">
        <v>38754</v>
      </c>
      <c r="B280" s="2">
        <v>2.4538000000000002</v>
      </c>
    </row>
    <row r="281" spans="1:2">
      <c r="A281" s="8">
        <v>38755</v>
      </c>
      <c r="B281" s="2">
        <v>2.4554</v>
      </c>
    </row>
    <row r="282" spans="1:2">
      <c r="A282" s="8">
        <v>38756</v>
      </c>
      <c r="B282" s="2">
        <v>2.4636999999999998</v>
      </c>
    </row>
    <row r="283" spans="1:2">
      <c r="A283" s="8">
        <v>38757</v>
      </c>
      <c r="B283" s="2">
        <v>2.4540999999999999</v>
      </c>
    </row>
    <row r="284" spans="1:2">
      <c r="A284" s="8">
        <v>38758</v>
      </c>
      <c r="B284" s="2">
        <v>2.4365999999999999</v>
      </c>
    </row>
    <row r="285" spans="1:2">
      <c r="A285" s="8">
        <v>38761</v>
      </c>
      <c r="B285" s="2">
        <v>2.4369000000000001</v>
      </c>
    </row>
    <row r="286" spans="1:2">
      <c r="A286" s="8">
        <v>38762</v>
      </c>
      <c r="B286" s="2">
        <v>2.4390000000000001</v>
      </c>
    </row>
    <row r="287" spans="1:2">
      <c r="A287" s="8">
        <v>38763</v>
      </c>
      <c r="B287" s="2">
        <v>2.4281999999999999</v>
      </c>
    </row>
    <row r="288" spans="1:2">
      <c r="A288" s="8">
        <v>38764</v>
      </c>
      <c r="B288" s="2">
        <v>2.4167999999999998</v>
      </c>
    </row>
    <row r="289" spans="1:2">
      <c r="A289" s="8">
        <v>38765</v>
      </c>
      <c r="B289" s="2">
        <v>2.4123000000000001</v>
      </c>
    </row>
    <row r="290" spans="1:2">
      <c r="A290" s="8">
        <v>38768</v>
      </c>
      <c r="B290" s="2">
        <v>2.4049</v>
      </c>
    </row>
    <row r="291" spans="1:2">
      <c r="A291" s="8">
        <v>38769</v>
      </c>
      <c r="B291" s="2">
        <v>2.4211</v>
      </c>
    </row>
    <row r="292" spans="1:2">
      <c r="A292" s="8">
        <v>38770</v>
      </c>
      <c r="B292" s="2">
        <v>2.4441000000000002</v>
      </c>
    </row>
    <row r="293" spans="1:2">
      <c r="A293" s="8">
        <v>38771</v>
      </c>
      <c r="B293" s="2">
        <v>2.4266999999999999</v>
      </c>
    </row>
    <row r="294" spans="1:2">
      <c r="A294" s="8">
        <v>38772</v>
      </c>
      <c r="B294" s="2">
        <v>2.4260999999999999</v>
      </c>
    </row>
    <row r="295" spans="1:2">
      <c r="A295" s="8">
        <v>38775</v>
      </c>
      <c r="B295" s="2">
        <v>2.4089999999999998</v>
      </c>
    </row>
    <row r="296" spans="1:2">
      <c r="A296" s="8">
        <v>38776</v>
      </c>
      <c r="B296" s="2">
        <v>2.4100999999999999</v>
      </c>
    </row>
    <row r="297" spans="1:2">
      <c r="A297" s="8">
        <v>38777</v>
      </c>
      <c r="B297" s="2">
        <v>2.4161999999999999</v>
      </c>
    </row>
    <row r="298" spans="1:2">
      <c r="A298" s="8">
        <v>38778</v>
      </c>
      <c r="B298" s="2">
        <v>2.4089999999999998</v>
      </c>
    </row>
    <row r="299" spans="1:2">
      <c r="A299" s="8">
        <v>38779</v>
      </c>
      <c r="B299" s="2">
        <v>2.4359000000000002</v>
      </c>
    </row>
    <row r="300" spans="1:2">
      <c r="A300" s="8">
        <v>38782</v>
      </c>
      <c r="B300" s="2">
        <v>2.4457</v>
      </c>
    </row>
    <row r="301" spans="1:2">
      <c r="A301" s="8">
        <v>38783</v>
      </c>
      <c r="B301" s="2">
        <v>2.4739</v>
      </c>
    </row>
    <row r="302" spans="1:2">
      <c r="A302" s="8">
        <v>38784</v>
      </c>
      <c r="B302" s="2">
        <v>2.4782000000000002</v>
      </c>
    </row>
    <row r="303" spans="1:2">
      <c r="A303" s="8">
        <v>38785</v>
      </c>
      <c r="B303" s="2">
        <v>2.4802</v>
      </c>
    </row>
    <row r="304" spans="1:2">
      <c r="A304" s="8">
        <v>38786</v>
      </c>
      <c r="B304" s="2">
        <v>2.4843999999999999</v>
      </c>
    </row>
    <row r="305" spans="1:2">
      <c r="A305" s="8">
        <v>38789</v>
      </c>
      <c r="B305" s="2">
        <v>2.48</v>
      </c>
    </row>
    <row r="306" spans="1:2">
      <c r="A306" s="8">
        <v>38790</v>
      </c>
      <c r="B306" s="2">
        <v>2.5135999999999998</v>
      </c>
    </row>
    <row r="307" spans="1:2">
      <c r="A307" s="8">
        <v>38791</v>
      </c>
      <c r="B307" s="2">
        <v>2.4758</v>
      </c>
    </row>
    <row r="308" spans="1:2">
      <c r="A308" s="8">
        <v>38792</v>
      </c>
      <c r="B308" s="2">
        <v>2.4794</v>
      </c>
    </row>
    <row r="309" spans="1:2">
      <c r="A309" s="8">
        <v>38793</v>
      </c>
      <c r="B309" s="2">
        <v>2.4394</v>
      </c>
    </row>
    <row r="310" spans="1:2">
      <c r="A310" s="8">
        <v>38796</v>
      </c>
      <c r="B310" s="2">
        <v>2.4725000000000001</v>
      </c>
    </row>
    <row r="311" spans="1:2">
      <c r="A311" s="8">
        <v>38797</v>
      </c>
      <c r="B311" s="2">
        <v>2.4798</v>
      </c>
    </row>
    <row r="312" spans="1:2">
      <c r="A312" s="8">
        <v>38798</v>
      </c>
      <c r="B312" s="2">
        <v>2.4918999999999998</v>
      </c>
    </row>
    <row r="313" spans="1:2">
      <c r="A313" s="8">
        <v>38799</v>
      </c>
      <c r="B313" s="2">
        <v>2.4704999999999999</v>
      </c>
    </row>
    <row r="314" spans="1:2">
      <c r="A314" s="8">
        <v>38800</v>
      </c>
      <c r="B314" s="2">
        <v>2.4750000000000001</v>
      </c>
    </row>
    <row r="315" spans="1:2">
      <c r="A315" s="8">
        <v>38803</v>
      </c>
      <c r="B315" s="2">
        <v>2.4729000000000001</v>
      </c>
    </row>
    <row r="316" spans="1:2">
      <c r="A316" s="8">
        <v>38804</v>
      </c>
      <c r="B316" s="2">
        <v>2.5072000000000001</v>
      </c>
    </row>
    <row r="317" spans="1:2">
      <c r="A317" s="8">
        <v>38805</v>
      </c>
      <c r="B317" s="2">
        <v>2.5182000000000002</v>
      </c>
    </row>
    <row r="318" spans="1:2">
      <c r="A318" s="8">
        <v>38806</v>
      </c>
      <c r="B318" s="2">
        <v>2.4980000000000002</v>
      </c>
    </row>
    <row r="319" spans="1:2">
      <c r="A319" s="8">
        <v>38807</v>
      </c>
      <c r="B319" s="2">
        <v>2.4912999999999998</v>
      </c>
    </row>
    <row r="320" spans="1:2">
      <c r="A320" s="8">
        <v>38810</v>
      </c>
      <c r="B320" s="2">
        <v>2.4841000000000002</v>
      </c>
    </row>
    <row r="321" spans="1:2">
      <c r="A321" s="8">
        <v>38811</v>
      </c>
      <c r="B321" s="2">
        <v>2.4916</v>
      </c>
    </row>
    <row r="322" spans="1:2">
      <c r="A322" s="8">
        <v>38812</v>
      </c>
      <c r="B322" s="2">
        <v>2.5204</v>
      </c>
    </row>
    <row r="323" spans="1:2">
      <c r="A323" s="8">
        <v>38813</v>
      </c>
      <c r="B323" s="2">
        <v>2.5240999999999998</v>
      </c>
    </row>
    <row r="324" spans="1:2">
      <c r="A324" s="8">
        <v>38814</v>
      </c>
      <c r="B324" s="2">
        <v>2.5163000000000002</v>
      </c>
    </row>
    <row r="325" spans="1:2">
      <c r="A325" s="8">
        <v>38817</v>
      </c>
      <c r="B325" s="2">
        <v>2.5133000000000001</v>
      </c>
    </row>
    <row r="326" spans="1:2">
      <c r="A326" s="8">
        <v>38818</v>
      </c>
      <c r="B326" s="2">
        <v>2.5047999999999999</v>
      </c>
    </row>
    <row r="327" spans="1:2">
      <c r="A327" s="8">
        <v>38819</v>
      </c>
      <c r="B327" s="2">
        <v>2.4914999999999998</v>
      </c>
    </row>
    <row r="328" spans="1:2">
      <c r="A328" s="8">
        <v>38820</v>
      </c>
      <c r="B328" s="2">
        <v>2.5068999999999999</v>
      </c>
    </row>
    <row r="329" spans="1:2">
      <c r="A329" s="8">
        <v>38821</v>
      </c>
      <c r="B329" s="2">
        <v>2.5019</v>
      </c>
    </row>
    <row r="330" spans="1:2">
      <c r="A330" s="8">
        <v>38825</v>
      </c>
      <c r="B330" s="2">
        <v>2.5061</v>
      </c>
    </row>
    <row r="331" spans="1:2">
      <c r="A331" s="8">
        <v>38826</v>
      </c>
      <c r="B331" s="2">
        <v>2.4883000000000002</v>
      </c>
    </row>
    <row r="332" spans="1:2">
      <c r="A332" s="8">
        <v>38827</v>
      </c>
      <c r="B332" s="2">
        <v>2.4792000000000001</v>
      </c>
    </row>
    <row r="333" spans="1:2">
      <c r="A333" s="8">
        <v>38828</v>
      </c>
      <c r="B333" s="2">
        <v>2.4670000000000001</v>
      </c>
    </row>
    <row r="334" spans="1:2">
      <c r="A334" s="8">
        <v>38831</v>
      </c>
      <c r="B334" s="2">
        <v>2.4581</v>
      </c>
    </row>
    <row r="335" spans="1:2">
      <c r="A335" s="8">
        <v>38832</v>
      </c>
      <c r="B335" s="2">
        <v>2.4563999999999999</v>
      </c>
    </row>
    <row r="336" spans="1:2">
      <c r="A336" s="8">
        <v>38833</v>
      </c>
      <c r="B336" s="2">
        <v>2.4628999999999999</v>
      </c>
    </row>
    <row r="337" spans="1:2">
      <c r="A337" s="8">
        <v>38834</v>
      </c>
      <c r="B337" s="2">
        <v>2.4459</v>
      </c>
    </row>
    <row r="338" spans="1:2">
      <c r="A338" s="8">
        <v>38835</v>
      </c>
      <c r="B338" s="2">
        <v>2.4619</v>
      </c>
    </row>
    <row r="339" spans="1:2">
      <c r="A339" s="8">
        <v>38839</v>
      </c>
      <c r="B339" s="2">
        <v>2.4693999999999998</v>
      </c>
    </row>
    <row r="340" spans="1:2">
      <c r="A340" s="8">
        <v>38841</v>
      </c>
      <c r="B340" s="2">
        <v>2.4485000000000001</v>
      </c>
    </row>
    <row r="341" spans="1:2">
      <c r="A341" s="8">
        <v>38842</v>
      </c>
      <c r="B341" s="2">
        <v>2.4474999999999998</v>
      </c>
    </row>
    <row r="342" spans="1:2">
      <c r="A342" s="8">
        <v>38845</v>
      </c>
      <c r="B342" s="2">
        <v>2.4546999999999999</v>
      </c>
    </row>
    <row r="343" spans="1:2">
      <c r="A343" s="8">
        <v>38846</v>
      </c>
      <c r="B343" s="2">
        <v>2.4552999999999998</v>
      </c>
    </row>
    <row r="344" spans="1:2">
      <c r="A344" s="8">
        <v>38847</v>
      </c>
      <c r="B344" s="2">
        <v>2.4695999999999998</v>
      </c>
    </row>
    <row r="345" spans="1:2">
      <c r="A345" s="8">
        <v>38848</v>
      </c>
      <c r="B345" s="2">
        <v>2.4447999999999999</v>
      </c>
    </row>
    <row r="346" spans="1:2">
      <c r="A346" s="8">
        <v>38849</v>
      </c>
      <c r="B346" s="2">
        <v>2.4931000000000001</v>
      </c>
    </row>
    <row r="347" spans="1:2">
      <c r="A347" s="8">
        <v>38852</v>
      </c>
      <c r="B347" s="2">
        <v>2.5337999999999998</v>
      </c>
    </row>
    <row r="348" spans="1:2">
      <c r="A348" s="8">
        <v>38853</v>
      </c>
      <c r="B348" s="2">
        <v>2.5268000000000002</v>
      </c>
    </row>
    <row r="349" spans="1:2">
      <c r="A349" s="8">
        <v>38854</v>
      </c>
      <c r="B349" s="2">
        <v>2.4983</v>
      </c>
    </row>
    <row r="350" spans="1:2">
      <c r="A350" s="8">
        <v>38855</v>
      </c>
      <c r="B350" s="2">
        <v>2.5485000000000002</v>
      </c>
    </row>
    <row r="351" spans="1:2">
      <c r="A351" s="8">
        <v>38856</v>
      </c>
      <c r="B351" s="2">
        <v>2.5318999999999998</v>
      </c>
    </row>
    <row r="352" spans="1:2">
      <c r="A352" s="8">
        <v>38859</v>
      </c>
      <c r="B352" s="2">
        <v>2.5516999999999999</v>
      </c>
    </row>
    <row r="353" spans="1:2">
      <c r="A353" s="8">
        <v>38860</v>
      </c>
      <c r="B353" s="2">
        <v>2.5545</v>
      </c>
    </row>
    <row r="354" spans="1:2">
      <c r="A354" s="8">
        <v>38861</v>
      </c>
      <c r="B354" s="2">
        <v>2.5564</v>
      </c>
    </row>
    <row r="355" spans="1:2">
      <c r="A355" s="8">
        <v>38862</v>
      </c>
      <c r="B355" s="2">
        <v>2.5371000000000001</v>
      </c>
    </row>
    <row r="356" spans="1:2">
      <c r="A356" s="8">
        <v>38863</v>
      </c>
      <c r="B356" s="2">
        <v>2.5211999999999999</v>
      </c>
    </row>
    <row r="357" spans="1:2">
      <c r="A357" s="8">
        <v>38866</v>
      </c>
      <c r="B357" s="2">
        <v>2.5125000000000002</v>
      </c>
    </row>
    <row r="358" spans="1:2">
      <c r="A358" s="8">
        <v>38867</v>
      </c>
      <c r="B358" s="2">
        <v>2.5247000000000002</v>
      </c>
    </row>
    <row r="359" spans="1:2">
      <c r="A359" s="8">
        <v>38868</v>
      </c>
      <c r="B359" s="2">
        <v>2.5324</v>
      </c>
    </row>
    <row r="360" spans="1:2">
      <c r="A360" s="8">
        <v>38869</v>
      </c>
      <c r="B360" s="2">
        <v>2.5234000000000001</v>
      </c>
    </row>
    <row r="361" spans="1:2">
      <c r="A361" s="8">
        <v>38870</v>
      </c>
      <c r="B361" s="2">
        <v>2.5085999999999999</v>
      </c>
    </row>
    <row r="362" spans="1:2">
      <c r="A362" s="8">
        <v>38873</v>
      </c>
      <c r="B362" s="2">
        <v>2.5324</v>
      </c>
    </row>
    <row r="363" spans="1:2">
      <c r="A363" s="8">
        <v>38874</v>
      </c>
      <c r="B363" s="2">
        <v>2.5451999999999999</v>
      </c>
    </row>
    <row r="364" spans="1:2">
      <c r="A364" s="8">
        <v>38875</v>
      </c>
      <c r="B364" s="2">
        <v>2.5291999999999999</v>
      </c>
    </row>
    <row r="365" spans="1:2">
      <c r="A365" s="8">
        <v>38876</v>
      </c>
      <c r="B365" s="2">
        <v>2.5347</v>
      </c>
    </row>
    <row r="366" spans="1:2">
      <c r="A366" s="8">
        <v>38877</v>
      </c>
      <c r="B366" s="2">
        <v>2.5346000000000002</v>
      </c>
    </row>
    <row r="367" spans="1:2">
      <c r="A367" s="8">
        <v>38880</v>
      </c>
      <c r="B367" s="2">
        <v>2.5609999999999999</v>
      </c>
    </row>
    <row r="368" spans="1:2">
      <c r="A368" s="8">
        <v>38881</v>
      </c>
      <c r="B368" s="2">
        <v>2.5948000000000002</v>
      </c>
    </row>
    <row r="369" spans="1:2">
      <c r="A369" s="8">
        <v>38882</v>
      </c>
      <c r="B369" s="2">
        <v>2.5888</v>
      </c>
    </row>
    <row r="370" spans="1:2">
      <c r="A370" s="8">
        <v>38884</v>
      </c>
      <c r="B370" s="2">
        <v>2.5939000000000001</v>
      </c>
    </row>
    <row r="371" spans="1:2">
      <c r="A371" s="8">
        <v>38887</v>
      </c>
      <c r="B371" s="2">
        <v>2.5945</v>
      </c>
    </row>
    <row r="372" spans="1:2">
      <c r="A372" s="8">
        <v>38888</v>
      </c>
      <c r="B372" s="2">
        <v>2.6027</v>
      </c>
    </row>
    <row r="373" spans="1:2">
      <c r="A373" s="8">
        <v>38889</v>
      </c>
      <c r="B373" s="2">
        <v>2.6147999999999998</v>
      </c>
    </row>
    <row r="374" spans="1:2">
      <c r="A374" s="8">
        <v>38890</v>
      </c>
      <c r="B374" s="2">
        <v>2.6023000000000001</v>
      </c>
    </row>
    <row r="375" spans="1:2">
      <c r="A375" s="8">
        <v>38891</v>
      </c>
      <c r="B375" s="2">
        <v>2.6248999999999998</v>
      </c>
    </row>
    <row r="376" spans="1:2">
      <c r="A376" s="8">
        <v>38894</v>
      </c>
      <c r="B376" s="2">
        <v>2.6263000000000001</v>
      </c>
    </row>
    <row r="377" spans="1:2">
      <c r="A377" s="8">
        <v>38895</v>
      </c>
      <c r="B377" s="2">
        <v>2.5977000000000001</v>
      </c>
    </row>
    <row r="378" spans="1:2">
      <c r="A378" s="8">
        <v>38896</v>
      </c>
      <c r="B378" s="2">
        <v>2.6099000000000001</v>
      </c>
    </row>
    <row r="379" spans="1:2">
      <c r="A379" s="8">
        <v>38897</v>
      </c>
      <c r="B379" s="2">
        <v>2.6118000000000001</v>
      </c>
    </row>
    <row r="380" spans="1:2">
      <c r="A380" s="8">
        <v>38898</v>
      </c>
      <c r="B380" s="2">
        <v>2.5802999999999998</v>
      </c>
    </row>
    <row r="381" spans="1:2">
      <c r="A381" s="8">
        <v>38901</v>
      </c>
      <c r="B381" s="2">
        <v>2.5857000000000001</v>
      </c>
    </row>
    <row r="382" spans="1:2">
      <c r="A382" s="8">
        <v>38902</v>
      </c>
      <c r="B382" s="2">
        <v>2.5548000000000002</v>
      </c>
    </row>
    <row r="383" spans="1:2">
      <c r="A383" s="8">
        <v>38903</v>
      </c>
      <c r="B383" s="2">
        <v>2.5678999999999998</v>
      </c>
    </row>
    <row r="384" spans="1:2">
      <c r="A384" s="8">
        <v>38904</v>
      </c>
      <c r="B384" s="2">
        <v>2.5830000000000002</v>
      </c>
    </row>
    <row r="385" spans="1:2">
      <c r="A385" s="8">
        <v>38905</v>
      </c>
      <c r="B385" s="2">
        <v>2.5653999999999999</v>
      </c>
    </row>
    <row r="386" spans="1:2">
      <c r="A386" s="8">
        <v>38908</v>
      </c>
      <c r="B386" s="2">
        <v>2.5846</v>
      </c>
    </row>
    <row r="387" spans="1:2">
      <c r="A387" s="8">
        <v>38909</v>
      </c>
      <c r="B387" s="2">
        <v>2.5724</v>
      </c>
    </row>
    <row r="388" spans="1:2">
      <c r="A388" s="8">
        <v>38910</v>
      </c>
      <c r="B388" s="2">
        <v>2.5703</v>
      </c>
    </row>
    <row r="389" spans="1:2">
      <c r="A389" s="8">
        <v>38911</v>
      </c>
      <c r="B389" s="2">
        <v>2.5933000000000002</v>
      </c>
    </row>
    <row r="390" spans="1:2">
      <c r="A390" s="8">
        <v>38912</v>
      </c>
      <c r="B390" s="2">
        <v>2.5857000000000001</v>
      </c>
    </row>
    <row r="391" spans="1:2">
      <c r="A391" s="8">
        <v>38915</v>
      </c>
      <c r="B391" s="2">
        <v>2.5874999999999999</v>
      </c>
    </row>
    <row r="392" spans="1:2">
      <c r="A392" s="8">
        <v>38916</v>
      </c>
      <c r="B392" s="2">
        <v>2.5792999999999999</v>
      </c>
    </row>
    <row r="393" spans="1:2">
      <c r="A393" s="8">
        <v>38917</v>
      </c>
      <c r="B393" s="2">
        <v>2.5634999999999999</v>
      </c>
    </row>
    <row r="394" spans="1:2">
      <c r="A394" s="8">
        <v>38918</v>
      </c>
      <c r="B394" s="2">
        <v>2.5183</v>
      </c>
    </row>
    <row r="395" spans="1:2">
      <c r="A395" s="8">
        <v>38919</v>
      </c>
      <c r="B395" s="2">
        <v>2.5165000000000002</v>
      </c>
    </row>
    <row r="396" spans="1:2">
      <c r="A396" s="8">
        <v>38922</v>
      </c>
      <c r="B396" s="2">
        <v>2.5145</v>
      </c>
    </row>
    <row r="397" spans="1:2">
      <c r="A397" s="8">
        <v>38923</v>
      </c>
      <c r="B397" s="2">
        <v>2.4916</v>
      </c>
    </row>
    <row r="398" spans="1:2">
      <c r="A398" s="8">
        <v>38924</v>
      </c>
      <c r="B398" s="2">
        <v>2.4910999999999999</v>
      </c>
    </row>
    <row r="399" spans="1:2">
      <c r="A399" s="8">
        <v>38925</v>
      </c>
      <c r="B399" s="2">
        <v>2.4832000000000001</v>
      </c>
    </row>
    <row r="400" spans="1:2">
      <c r="A400" s="8">
        <v>38926</v>
      </c>
      <c r="B400" s="2">
        <v>2.4962</v>
      </c>
    </row>
    <row r="401" spans="1:2">
      <c r="A401" s="8">
        <v>38929</v>
      </c>
      <c r="B401" s="2">
        <v>2.5009999999999999</v>
      </c>
    </row>
    <row r="402" spans="1:2">
      <c r="A402" s="8">
        <v>38930</v>
      </c>
      <c r="B402" s="2">
        <v>2.5032999999999999</v>
      </c>
    </row>
    <row r="403" spans="1:2">
      <c r="A403" s="8">
        <v>38931</v>
      </c>
      <c r="B403" s="2">
        <v>2.5038</v>
      </c>
    </row>
    <row r="404" spans="1:2">
      <c r="A404" s="8">
        <v>38932</v>
      </c>
      <c r="B404" s="2">
        <v>2.488</v>
      </c>
    </row>
    <row r="405" spans="1:2">
      <c r="A405" s="8">
        <v>38933</v>
      </c>
      <c r="B405" s="2">
        <v>2.4773000000000001</v>
      </c>
    </row>
    <row r="406" spans="1:2">
      <c r="A406" s="8">
        <v>38936</v>
      </c>
      <c r="B406" s="2">
        <v>2.4621</v>
      </c>
    </row>
    <row r="407" spans="1:2">
      <c r="A407" s="8">
        <v>38937</v>
      </c>
      <c r="B407" s="2">
        <v>2.4615999999999998</v>
      </c>
    </row>
    <row r="408" spans="1:2">
      <c r="A408" s="8">
        <v>38938</v>
      </c>
      <c r="B408" s="2">
        <v>2.4557000000000002</v>
      </c>
    </row>
    <row r="409" spans="1:2">
      <c r="A409" s="8">
        <v>38939</v>
      </c>
      <c r="B409" s="2">
        <v>2.4535999999999998</v>
      </c>
    </row>
    <row r="410" spans="1:2">
      <c r="A410" s="8">
        <v>38940</v>
      </c>
      <c r="B410" s="2">
        <v>2.4485000000000001</v>
      </c>
    </row>
    <row r="411" spans="1:2">
      <c r="A411" s="8">
        <v>38943</v>
      </c>
      <c r="B411" s="2">
        <v>2.4456000000000002</v>
      </c>
    </row>
    <row r="412" spans="1:2">
      <c r="A412" s="8">
        <v>38945</v>
      </c>
      <c r="B412" s="2">
        <v>2.4575</v>
      </c>
    </row>
    <row r="413" spans="1:2">
      <c r="A413" s="8">
        <v>38946</v>
      </c>
      <c r="B413" s="2">
        <v>2.4500000000000002</v>
      </c>
    </row>
    <row r="414" spans="1:2">
      <c r="A414" s="8">
        <v>38947</v>
      </c>
      <c r="B414" s="2">
        <v>2.4590999999999998</v>
      </c>
    </row>
    <row r="415" spans="1:2">
      <c r="A415" s="8">
        <v>38950</v>
      </c>
      <c r="B415" s="2">
        <v>2.4830999999999999</v>
      </c>
    </row>
    <row r="416" spans="1:2">
      <c r="A416" s="8">
        <v>38951</v>
      </c>
      <c r="B416" s="2">
        <v>2.4758</v>
      </c>
    </row>
    <row r="417" spans="1:2">
      <c r="A417" s="8">
        <v>38952</v>
      </c>
      <c r="B417" s="2">
        <v>2.4674999999999998</v>
      </c>
    </row>
    <row r="418" spans="1:2">
      <c r="A418" s="8">
        <v>38953</v>
      </c>
      <c r="B418" s="2">
        <v>2.4807000000000001</v>
      </c>
    </row>
    <row r="419" spans="1:2">
      <c r="A419" s="8">
        <v>38954</v>
      </c>
      <c r="B419" s="2">
        <v>2.4876</v>
      </c>
    </row>
    <row r="420" spans="1:2">
      <c r="A420" s="8">
        <v>38957</v>
      </c>
      <c r="B420" s="2">
        <v>2.4878</v>
      </c>
    </row>
    <row r="421" spans="1:2">
      <c r="A421" s="8">
        <v>38958</v>
      </c>
      <c r="B421" s="2">
        <v>2.5024999999999999</v>
      </c>
    </row>
    <row r="422" spans="1:2">
      <c r="A422" s="8">
        <v>38959</v>
      </c>
      <c r="B422" s="2">
        <v>2.5078</v>
      </c>
    </row>
    <row r="423" spans="1:2">
      <c r="A423" s="8">
        <v>38960</v>
      </c>
      <c r="B423" s="2">
        <v>2.4983</v>
      </c>
    </row>
    <row r="424" spans="1:2">
      <c r="A424" s="8">
        <v>38961</v>
      </c>
      <c r="B424" s="2">
        <v>2.5065</v>
      </c>
    </row>
    <row r="425" spans="1:2">
      <c r="A425" s="8">
        <v>38964</v>
      </c>
      <c r="B425" s="2">
        <v>2.5099</v>
      </c>
    </row>
    <row r="426" spans="1:2">
      <c r="A426" s="8">
        <v>38965</v>
      </c>
      <c r="B426" s="2">
        <v>2.5085999999999999</v>
      </c>
    </row>
    <row r="427" spans="1:2">
      <c r="A427" s="8">
        <v>38966</v>
      </c>
      <c r="B427" s="2">
        <v>2.5045999999999999</v>
      </c>
    </row>
    <row r="428" spans="1:2">
      <c r="A428" s="8">
        <v>38967</v>
      </c>
      <c r="B428" s="2">
        <v>2.5217000000000001</v>
      </c>
    </row>
    <row r="429" spans="1:2">
      <c r="A429" s="8">
        <v>38968</v>
      </c>
      <c r="B429" s="2">
        <v>2.5188000000000001</v>
      </c>
    </row>
    <row r="430" spans="1:2">
      <c r="A430" s="8">
        <v>38971</v>
      </c>
      <c r="B430" s="2">
        <v>2.5203000000000002</v>
      </c>
    </row>
    <row r="431" spans="1:2">
      <c r="A431" s="8">
        <v>38972</v>
      </c>
      <c r="B431" s="2">
        <v>2.5203000000000002</v>
      </c>
    </row>
    <row r="432" spans="1:2">
      <c r="A432" s="8">
        <v>38973</v>
      </c>
      <c r="B432" s="2">
        <v>2.5002</v>
      </c>
    </row>
    <row r="433" spans="1:2">
      <c r="A433" s="8">
        <v>38974</v>
      </c>
      <c r="B433" s="2">
        <v>2.5011999999999999</v>
      </c>
    </row>
    <row r="434" spans="1:2">
      <c r="A434" s="8">
        <v>38975</v>
      </c>
      <c r="B434" s="2">
        <v>2.4830999999999999</v>
      </c>
    </row>
    <row r="435" spans="1:2">
      <c r="A435" s="8">
        <v>38978</v>
      </c>
      <c r="B435" s="2">
        <v>2.4830000000000001</v>
      </c>
    </row>
    <row r="436" spans="1:2">
      <c r="A436" s="8">
        <v>38979</v>
      </c>
      <c r="B436" s="2">
        <v>2.4895</v>
      </c>
    </row>
    <row r="437" spans="1:2">
      <c r="A437" s="8">
        <v>38980</v>
      </c>
      <c r="B437" s="2">
        <v>2.4878999999999998</v>
      </c>
    </row>
    <row r="438" spans="1:2">
      <c r="A438" s="8">
        <v>38981</v>
      </c>
      <c r="B438" s="2">
        <v>2.4881000000000002</v>
      </c>
    </row>
    <row r="439" spans="1:2">
      <c r="A439" s="8">
        <v>38982</v>
      </c>
      <c r="B439" s="2">
        <v>2.5154999999999998</v>
      </c>
    </row>
    <row r="440" spans="1:2">
      <c r="A440" s="8">
        <v>38985</v>
      </c>
      <c r="B440" s="2">
        <v>2.5152999999999999</v>
      </c>
    </row>
    <row r="441" spans="1:2">
      <c r="A441" s="8">
        <v>38986</v>
      </c>
      <c r="B441" s="2">
        <v>2.512</v>
      </c>
    </row>
    <row r="442" spans="1:2">
      <c r="A442" s="8">
        <v>38987</v>
      </c>
      <c r="B442" s="2">
        <v>2.5165999999999999</v>
      </c>
    </row>
    <row r="443" spans="1:2">
      <c r="A443" s="8">
        <v>38988</v>
      </c>
      <c r="B443" s="2">
        <v>2.5156999999999998</v>
      </c>
    </row>
    <row r="444" spans="1:2">
      <c r="A444" s="8">
        <v>38989</v>
      </c>
      <c r="B444" s="2">
        <v>2.5099</v>
      </c>
    </row>
    <row r="445" spans="1:2">
      <c r="A445" s="8">
        <v>38992</v>
      </c>
      <c r="B445" s="2">
        <v>2.5081000000000002</v>
      </c>
    </row>
    <row r="446" spans="1:2">
      <c r="A446" s="8">
        <v>38993</v>
      </c>
      <c r="B446" s="2">
        <v>2.4980000000000002</v>
      </c>
    </row>
    <row r="447" spans="1:2">
      <c r="A447" s="8">
        <v>38994</v>
      </c>
      <c r="B447" s="2">
        <v>2.4851000000000001</v>
      </c>
    </row>
    <row r="448" spans="1:2">
      <c r="A448" s="8">
        <v>38995</v>
      </c>
      <c r="B448" s="2">
        <v>2.4763000000000002</v>
      </c>
    </row>
    <row r="449" spans="1:2">
      <c r="A449" s="8">
        <v>38996</v>
      </c>
      <c r="B449" s="2">
        <v>2.4739</v>
      </c>
    </row>
    <row r="450" spans="1:2">
      <c r="A450" s="8">
        <v>38999</v>
      </c>
      <c r="B450" s="2">
        <v>2.4674</v>
      </c>
    </row>
    <row r="451" spans="1:2">
      <c r="A451" s="8">
        <v>39000</v>
      </c>
      <c r="B451" s="2">
        <v>2.4575</v>
      </c>
    </row>
    <row r="452" spans="1:2">
      <c r="A452" s="9">
        <v>39001</v>
      </c>
      <c r="B452" s="2">
        <v>2.4477000000000002</v>
      </c>
    </row>
    <row r="453" spans="1:2">
      <c r="A453" s="8">
        <v>39002</v>
      </c>
      <c r="B453" s="2">
        <v>2.46</v>
      </c>
    </row>
    <row r="454" spans="1:2">
      <c r="A454" s="8">
        <v>39003</v>
      </c>
      <c r="B454" s="2">
        <v>2.4436</v>
      </c>
    </row>
    <row r="455" spans="1:2">
      <c r="A455" s="8">
        <v>39006</v>
      </c>
      <c r="B455" s="2">
        <v>2.4359000000000002</v>
      </c>
    </row>
    <row r="456" spans="1:2">
      <c r="A456" s="8">
        <v>39007</v>
      </c>
      <c r="B456" s="2">
        <v>2.4462000000000002</v>
      </c>
    </row>
    <row r="457" spans="1:2">
      <c r="A457" s="8">
        <v>39008</v>
      </c>
      <c r="B457" s="2">
        <v>2.4556</v>
      </c>
    </row>
    <row r="458" spans="1:2">
      <c r="A458" s="8">
        <v>39009</v>
      </c>
      <c r="B458" s="2">
        <v>2.4451000000000001</v>
      </c>
    </row>
    <row r="459" spans="1:2">
      <c r="A459" s="8">
        <v>39010</v>
      </c>
      <c r="B459" s="2">
        <v>2.4316</v>
      </c>
    </row>
    <row r="460" spans="1:2">
      <c r="A460" s="8">
        <v>39013</v>
      </c>
      <c r="B460" s="2">
        <v>2.4298999999999999</v>
      </c>
    </row>
    <row r="461" spans="1:2">
      <c r="A461" s="8">
        <v>39014</v>
      </c>
      <c r="B461" s="2">
        <v>2.4327000000000001</v>
      </c>
    </row>
    <row r="462" spans="1:2">
      <c r="A462" s="8">
        <v>39015</v>
      </c>
      <c r="B462" s="2">
        <v>2.4441999999999999</v>
      </c>
    </row>
    <row r="463" spans="1:2">
      <c r="A463" s="8">
        <v>39016</v>
      </c>
      <c r="B463" s="2">
        <v>2.4392</v>
      </c>
    </row>
    <row r="464" spans="1:2">
      <c r="A464" s="8">
        <v>39017</v>
      </c>
      <c r="B464" s="2">
        <v>2.4377</v>
      </c>
    </row>
    <row r="465" spans="1:2">
      <c r="A465" s="8">
        <v>39020</v>
      </c>
      <c r="B465" s="2">
        <v>2.4481000000000002</v>
      </c>
    </row>
    <row r="466" spans="1:2">
      <c r="A466" s="8">
        <v>39021</v>
      </c>
      <c r="B466" s="2">
        <v>2.4472999999999998</v>
      </c>
    </row>
    <row r="467" spans="1:2">
      <c r="A467" s="8">
        <v>39023</v>
      </c>
      <c r="B467" s="2">
        <v>2.4279999999999999</v>
      </c>
    </row>
    <row r="468" spans="1:2">
      <c r="A468" s="8">
        <v>39024</v>
      </c>
      <c r="B468" s="2">
        <v>2.4302000000000001</v>
      </c>
    </row>
    <row r="469" spans="1:2">
      <c r="A469" s="8">
        <v>39027</v>
      </c>
      <c r="B469" s="2">
        <v>2.3982000000000001</v>
      </c>
    </row>
    <row r="470" spans="1:2">
      <c r="A470" s="8">
        <v>39028</v>
      </c>
      <c r="B470" s="2">
        <v>2.3971</v>
      </c>
    </row>
    <row r="471" spans="1:2">
      <c r="A471" s="8">
        <v>39029</v>
      </c>
      <c r="B471" s="2">
        <v>2.4024999999999999</v>
      </c>
    </row>
    <row r="472" spans="1:2">
      <c r="A472" s="8">
        <v>39030</v>
      </c>
      <c r="B472" s="2">
        <v>2.4047999999999998</v>
      </c>
    </row>
    <row r="473" spans="1:2">
      <c r="A473" s="8">
        <v>39031</v>
      </c>
      <c r="B473" s="2">
        <v>2.4123999999999999</v>
      </c>
    </row>
    <row r="474" spans="1:2">
      <c r="A474" s="8">
        <v>39034</v>
      </c>
      <c r="B474" s="2">
        <v>2.4020000000000001</v>
      </c>
    </row>
    <row r="475" spans="1:2">
      <c r="A475" s="8">
        <v>39035</v>
      </c>
      <c r="B475" s="2">
        <v>2.3953000000000002</v>
      </c>
    </row>
    <row r="476" spans="1:2">
      <c r="A476" s="8">
        <v>39036</v>
      </c>
      <c r="B476" s="2">
        <v>2.3831000000000002</v>
      </c>
    </row>
    <row r="477" spans="1:2">
      <c r="A477" s="8">
        <v>39037</v>
      </c>
      <c r="B477" s="2">
        <v>2.3786</v>
      </c>
    </row>
    <row r="478" spans="1:2">
      <c r="A478" s="8">
        <v>39038</v>
      </c>
      <c r="B478" s="2">
        <v>2.3776999999999999</v>
      </c>
    </row>
    <row r="479" spans="1:2">
      <c r="A479" s="8">
        <v>39041</v>
      </c>
      <c r="B479" s="2">
        <v>2.3891</v>
      </c>
    </row>
    <row r="480" spans="1:2">
      <c r="A480" s="8">
        <v>39042</v>
      </c>
      <c r="B480" s="2">
        <v>2.3820000000000001</v>
      </c>
    </row>
    <row r="481" spans="1:2">
      <c r="A481" s="8">
        <v>39043</v>
      </c>
      <c r="B481" s="2">
        <v>2.3885999999999998</v>
      </c>
    </row>
    <row r="482" spans="1:2">
      <c r="A482" s="8">
        <v>39044</v>
      </c>
      <c r="B482" s="2">
        <v>2.4077000000000002</v>
      </c>
    </row>
    <row r="483" spans="1:2">
      <c r="A483" s="8">
        <v>39045</v>
      </c>
      <c r="B483" s="2">
        <v>2.4201999999999999</v>
      </c>
    </row>
    <row r="484" spans="1:2">
      <c r="A484" s="8">
        <v>39048</v>
      </c>
      <c r="B484" s="2">
        <v>2.4171</v>
      </c>
    </row>
    <row r="485" spans="1:2">
      <c r="A485" s="8">
        <v>39049</v>
      </c>
      <c r="B485" s="2">
        <v>2.4186999999999999</v>
      </c>
    </row>
    <row r="486" spans="1:2">
      <c r="A486" s="8">
        <v>39050</v>
      </c>
      <c r="B486" s="2">
        <v>2.4073000000000002</v>
      </c>
    </row>
    <row r="487" spans="1:2">
      <c r="A487" s="8">
        <v>39051</v>
      </c>
      <c r="B487" s="2">
        <v>2.3972000000000002</v>
      </c>
    </row>
    <row r="488" spans="1:2">
      <c r="A488" s="8">
        <v>39052</v>
      </c>
      <c r="B488" s="2">
        <v>2.3917000000000002</v>
      </c>
    </row>
    <row r="489" spans="1:2">
      <c r="A489" s="8">
        <v>39055</v>
      </c>
      <c r="B489" s="2">
        <v>2.3927</v>
      </c>
    </row>
    <row r="490" spans="1:2">
      <c r="A490" s="8">
        <v>39056</v>
      </c>
      <c r="B490" s="2">
        <v>2.3938000000000001</v>
      </c>
    </row>
    <row r="491" spans="1:2">
      <c r="A491" s="8">
        <v>39057</v>
      </c>
      <c r="B491" s="2">
        <v>2.395</v>
      </c>
    </row>
    <row r="492" spans="1:2">
      <c r="A492" s="8">
        <v>39058</v>
      </c>
      <c r="B492" s="2">
        <v>2.4011</v>
      </c>
    </row>
    <row r="493" spans="1:2">
      <c r="A493" s="8">
        <v>39059</v>
      </c>
      <c r="B493" s="2">
        <v>2.4140999999999999</v>
      </c>
    </row>
    <row r="494" spans="1:2">
      <c r="A494" s="8">
        <v>39062</v>
      </c>
      <c r="B494" s="2">
        <v>2.4</v>
      </c>
    </row>
    <row r="495" spans="1:2">
      <c r="A495" s="8">
        <v>39063</v>
      </c>
      <c r="B495" s="2">
        <v>2.3929</v>
      </c>
    </row>
    <row r="496" spans="1:2">
      <c r="A496" s="8">
        <v>39064</v>
      </c>
      <c r="B496" s="2">
        <v>2.3835000000000002</v>
      </c>
    </row>
    <row r="497" spans="1:2">
      <c r="A497" s="8">
        <v>39065</v>
      </c>
      <c r="B497" s="2">
        <v>2.38</v>
      </c>
    </row>
    <row r="498" spans="1:2">
      <c r="A498" s="8">
        <v>39066</v>
      </c>
      <c r="B498" s="2">
        <v>2.3725999999999998</v>
      </c>
    </row>
    <row r="499" spans="1:2">
      <c r="A499" s="8">
        <v>39069</v>
      </c>
      <c r="B499" s="2">
        <v>2.3717000000000001</v>
      </c>
    </row>
    <row r="500" spans="1:2">
      <c r="A500" s="8">
        <v>39070</v>
      </c>
      <c r="B500" s="2">
        <v>2.3732000000000002</v>
      </c>
    </row>
    <row r="501" spans="1:2">
      <c r="A501" s="8">
        <v>39071</v>
      </c>
      <c r="B501" s="2">
        <v>2.3769999999999998</v>
      </c>
    </row>
    <row r="502" spans="1:2">
      <c r="A502" s="8">
        <v>39072</v>
      </c>
      <c r="B502" s="2">
        <v>2.3681999999999999</v>
      </c>
    </row>
    <row r="503" spans="1:2">
      <c r="A503" s="8">
        <v>39073</v>
      </c>
      <c r="B503" s="2">
        <v>2.3826999999999998</v>
      </c>
    </row>
    <row r="504" spans="1:2">
      <c r="A504" s="8">
        <v>39078</v>
      </c>
      <c r="B504" s="2">
        <v>2.3932000000000002</v>
      </c>
    </row>
    <row r="505" spans="1:2">
      <c r="A505" s="8">
        <v>39079</v>
      </c>
      <c r="B505" s="2">
        <v>2.3847999999999998</v>
      </c>
    </row>
    <row r="506" spans="1:2">
      <c r="A506" s="8">
        <v>39080</v>
      </c>
      <c r="B506" s="2">
        <v>2.3841999999999999</v>
      </c>
    </row>
    <row r="507" spans="1:2">
      <c r="A507" s="8">
        <v>39084</v>
      </c>
      <c r="B507" s="2">
        <v>2.3763999999999998</v>
      </c>
    </row>
    <row r="508" spans="1:2">
      <c r="A508" s="8">
        <v>39085</v>
      </c>
      <c r="B508" s="2">
        <v>2.3715999999999999</v>
      </c>
    </row>
    <row r="509" spans="1:2">
      <c r="A509" s="8">
        <v>39086</v>
      </c>
      <c r="B509" s="2">
        <v>2.3820000000000001</v>
      </c>
    </row>
    <row r="510" spans="1:2">
      <c r="A510" s="8">
        <v>39087</v>
      </c>
      <c r="B510" s="2">
        <v>2.4201000000000001</v>
      </c>
    </row>
    <row r="511" spans="1:2">
      <c r="A511" s="8">
        <v>39090</v>
      </c>
      <c r="B511" s="2">
        <v>2.4096000000000002</v>
      </c>
    </row>
    <row r="512" spans="1:2">
      <c r="A512" s="8">
        <v>39091</v>
      </c>
      <c r="B512" s="2">
        <v>2.3967999999999998</v>
      </c>
    </row>
    <row r="513" spans="1:2">
      <c r="A513" s="8">
        <v>39092</v>
      </c>
      <c r="B513" s="2">
        <v>2.4102999999999999</v>
      </c>
    </row>
    <row r="514" spans="1:2">
      <c r="A514" s="8">
        <v>39093</v>
      </c>
      <c r="B514" s="2">
        <v>2.3980999999999999</v>
      </c>
    </row>
    <row r="515" spans="1:2">
      <c r="A515" s="8">
        <v>39094</v>
      </c>
      <c r="B515" s="2">
        <v>2.4054000000000002</v>
      </c>
    </row>
    <row r="516" spans="1:2">
      <c r="A516" s="8">
        <v>39097</v>
      </c>
      <c r="B516" s="2">
        <v>2.4016000000000002</v>
      </c>
    </row>
    <row r="517" spans="1:2">
      <c r="A517" s="8">
        <v>39098</v>
      </c>
      <c r="B517" s="2">
        <v>2.4028999999999998</v>
      </c>
    </row>
    <row r="518" spans="1:2">
      <c r="A518" s="8">
        <v>39099</v>
      </c>
      <c r="B518" s="2">
        <v>2.411</v>
      </c>
    </row>
    <row r="519" spans="1:2">
      <c r="A519" s="8">
        <v>39100</v>
      </c>
      <c r="B519" s="2">
        <v>2.3957999999999999</v>
      </c>
    </row>
    <row r="520" spans="1:2">
      <c r="A520" s="8">
        <v>39101</v>
      </c>
      <c r="B520" s="2">
        <v>2.3774999999999999</v>
      </c>
    </row>
    <row r="521" spans="1:2">
      <c r="A521" s="8">
        <v>39104</v>
      </c>
      <c r="B521" s="2">
        <v>2.3721000000000001</v>
      </c>
    </row>
    <row r="522" spans="1:2">
      <c r="A522" s="8">
        <v>39105</v>
      </c>
      <c r="B522" s="2">
        <v>2.3868999999999998</v>
      </c>
    </row>
    <row r="523" spans="1:2">
      <c r="A523" s="8">
        <v>39106</v>
      </c>
      <c r="B523" s="2">
        <v>2.3984999999999999</v>
      </c>
    </row>
    <row r="524" spans="1:2">
      <c r="A524" s="8">
        <v>39107</v>
      </c>
      <c r="B524" s="2">
        <v>2.3997999999999999</v>
      </c>
    </row>
    <row r="525" spans="1:2">
      <c r="A525" s="8">
        <v>39108</v>
      </c>
      <c r="B525" s="2">
        <v>2.4253</v>
      </c>
    </row>
    <row r="526" spans="1:2">
      <c r="A526" s="8">
        <v>39111</v>
      </c>
      <c r="B526" s="2">
        <v>2.4203999999999999</v>
      </c>
    </row>
    <row r="527" spans="1:2">
      <c r="A527" s="8">
        <v>39112</v>
      </c>
      <c r="B527" s="2">
        <v>2.4257</v>
      </c>
    </row>
    <row r="528" spans="1:2">
      <c r="A528" s="8">
        <v>39113</v>
      </c>
      <c r="B528" s="2">
        <v>2.4194</v>
      </c>
    </row>
    <row r="529" spans="1:2">
      <c r="A529" s="8">
        <v>39114</v>
      </c>
      <c r="B529" s="2">
        <v>2.4081999999999999</v>
      </c>
    </row>
    <row r="530" spans="1:2">
      <c r="A530" s="8">
        <v>39115</v>
      </c>
      <c r="B530" s="2">
        <v>2.4142999999999999</v>
      </c>
    </row>
    <row r="531" spans="1:2">
      <c r="A531" s="8">
        <v>39118</v>
      </c>
      <c r="B531" s="2">
        <v>2.4020000000000001</v>
      </c>
    </row>
    <row r="532" spans="1:2">
      <c r="A532" s="8">
        <v>39119</v>
      </c>
      <c r="B532" s="2">
        <v>2.4001999999999999</v>
      </c>
    </row>
    <row r="533" spans="1:2">
      <c r="A533" s="8">
        <v>39120</v>
      </c>
      <c r="B533" s="2">
        <v>2.3965000000000001</v>
      </c>
    </row>
    <row r="534" spans="1:2">
      <c r="A534" s="8">
        <v>39121</v>
      </c>
      <c r="B534" s="2">
        <v>2.3889999999999998</v>
      </c>
    </row>
    <row r="535" spans="1:2">
      <c r="A535" s="8">
        <v>39122</v>
      </c>
      <c r="B535" s="2">
        <v>2.3927999999999998</v>
      </c>
    </row>
    <row r="536" spans="1:2">
      <c r="A536" s="8">
        <v>39125</v>
      </c>
      <c r="B536" s="2">
        <v>2.4056000000000002</v>
      </c>
    </row>
    <row r="537" spans="1:2">
      <c r="A537" s="8">
        <v>39126</v>
      </c>
      <c r="B537" s="2">
        <v>2.4119000000000002</v>
      </c>
    </row>
    <row r="538" spans="1:2">
      <c r="A538" s="8">
        <v>39127</v>
      </c>
      <c r="B538" s="2">
        <v>2.4026000000000001</v>
      </c>
    </row>
    <row r="539" spans="1:2">
      <c r="A539" s="8">
        <v>39128</v>
      </c>
      <c r="B539" s="2">
        <v>2.3961000000000001</v>
      </c>
    </row>
    <row r="540" spans="1:2">
      <c r="A540" s="8">
        <v>39129</v>
      </c>
      <c r="B540" s="2">
        <v>2.4091999999999998</v>
      </c>
    </row>
    <row r="541" spans="1:2">
      <c r="A541" s="8">
        <v>39132</v>
      </c>
      <c r="B541" s="2">
        <v>2.4060999999999999</v>
      </c>
    </row>
    <row r="542" spans="1:2">
      <c r="A542" s="8">
        <v>39133</v>
      </c>
      <c r="B542" s="2">
        <v>2.3915000000000002</v>
      </c>
    </row>
    <row r="543" spans="1:2">
      <c r="A543" s="8">
        <v>39134</v>
      </c>
      <c r="B543" s="2">
        <v>2.3944999999999999</v>
      </c>
    </row>
    <row r="544" spans="1:2">
      <c r="A544" s="8">
        <v>39135</v>
      </c>
      <c r="B544" s="2">
        <v>2.3851</v>
      </c>
    </row>
    <row r="545" spans="1:2">
      <c r="A545" s="8">
        <v>39136</v>
      </c>
      <c r="B545" s="2">
        <v>2.3879999999999999</v>
      </c>
    </row>
    <row r="546" spans="1:2">
      <c r="A546" s="8">
        <v>39139</v>
      </c>
      <c r="B546" s="2">
        <v>2.4024000000000001</v>
      </c>
    </row>
    <row r="547" spans="1:2">
      <c r="A547" s="8">
        <v>39140</v>
      </c>
      <c r="B547" s="2">
        <v>2.4176000000000002</v>
      </c>
    </row>
    <row r="548" spans="1:2">
      <c r="A548" s="8">
        <v>39141</v>
      </c>
      <c r="B548" s="2">
        <v>2.4293</v>
      </c>
    </row>
    <row r="549" spans="1:2">
      <c r="A549" s="8">
        <v>39142</v>
      </c>
      <c r="B549" s="2">
        <v>2.4198</v>
      </c>
    </row>
    <row r="550" spans="1:2">
      <c r="A550" s="8">
        <v>39143</v>
      </c>
      <c r="B550" s="2">
        <v>2.4207999999999998</v>
      </c>
    </row>
    <row r="551" spans="1:2">
      <c r="A551" s="8">
        <v>39146</v>
      </c>
      <c r="B551" s="2">
        <v>2.4510000000000001</v>
      </c>
    </row>
    <row r="552" spans="1:2">
      <c r="A552" s="8">
        <v>39147</v>
      </c>
      <c r="B552" s="2">
        <v>2.4357000000000002</v>
      </c>
    </row>
    <row r="553" spans="1:2">
      <c r="A553" s="8">
        <v>39148</v>
      </c>
      <c r="B553" s="2">
        <v>2.4308999999999998</v>
      </c>
    </row>
    <row r="554" spans="1:2">
      <c r="A554" s="8">
        <v>39149</v>
      </c>
      <c r="B554" s="2">
        <v>2.4211</v>
      </c>
    </row>
    <row r="555" spans="1:2">
      <c r="A555" s="8">
        <v>39150</v>
      </c>
      <c r="B555" s="2">
        <v>2.4051</v>
      </c>
    </row>
    <row r="556" spans="1:2">
      <c r="A556" s="8">
        <v>39153</v>
      </c>
      <c r="B556" s="2">
        <v>2.3921000000000001</v>
      </c>
    </row>
    <row r="557" spans="1:2">
      <c r="A557" s="8">
        <v>39154</v>
      </c>
      <c r="B557" s="2">
        <v>2.4089</v>
      </c>
    </row>
    <row r="558" spans="1:2">
      <c r="A558" s="8">
        <v>39155</v>
      </c>
      <c r="B558" s="2">
        <v>2.4308000000000001</v>
      </c>
    </row>
    <row r="559" spans="1:2">
      <c r="A559" s="8">
        <v>39156</v>
      </c>
      <c r="B559" s="2">
        <v>2.4150999999999998</v>
      </c>
    </row>
    <row r="560" spans="1:2">
      <c r="A560" s="8">
        <v>39157</v>
      </c>
      <c r="B560" s="2">
        <v>2.4325000000000001</v>
      </c>
    </row>
    <row r="561" spans="1:2">
      <c r="A561" s="8">
        <v>39160</v>
      </c>
      <c r="B561" s="2">
        <v>2.4073000000000002</v>
      </c>
    </row>
    <row r="562" spans="1:2">
      <c r="A562" s="8">
        <v>39161</v>
      </c>
      <c r="B562" s="2">
        <v>2.4028</v>
      </c>
    </row>
    <row r="563" spans="1:2">
      <c r="A563" s="8">
        <v>39162</v>
      </c>
      <c r="B563" s="2">
        <v>2.4011</v>
      </c>
    </row>
    <row r="564" spans="1:2">
      <c r="A564" s="8">
        <v>39163</v>
      </c>
      <c r="B564" s="2">
        <v>2.3921999999999999</v>
      </c>
    </row>
    <row r="565" spans="1:2">
      <c r="A565" s="8">
        <v>39164</v>
      </c>
      <c r="B565" s="2">
        <v>2.3967999999999998</v>
      </c>
    </row>
    <row r="566" spans="1:2">
      <c r="A566" s="8">
        <v>39167</v>
      </c>
      <c r="B566" s="2">
        <v>2.3887</v>
      </c>
    </row>
    <row r="567" spans="1:2">
      <c r="A567" s="8">
        <v>39168</v>
      </c>
      <c r="B567" s="2">
        <v>2.3889999999999998</v>
      </c>
    </row>
    <row r="568" spans="1:2">
      <c r="A568" s="8">
        <v>39169</v>
      </c>
      <c r="B568" s="2">
        <v>2.4054000000000002</v>
      </c>
    </row>
    <row r="569" spans="1:2">
      <c r="A569" s="8">
        <v>39170</v>
      </c>
      <c r="B569" s="2">
        <v>2.3931</v>
      </c>
    </row>
    <row r="570" spans="1:2">
      <c r="A570" s="8">
        <v>39171</v>
      </c>
      <c r="B570" s="2">
        <v>2.3815</v>
      </c>
    </row>
    <row r="571" spans="1:2">
      <c r="A571" s="8">
        <v>39174</v>
      </c>
      <c r="B571" s="2">
        <v>2.38</v>
      </c>
    </row>
    <row r="572" spans="1:2">
      <c r="A572" s="8">
        <v>39175</v>
      </c>
      <c r="B572" s="2">
        <v>2.367</v>
      </c>
    </row>
    <row r="573" spans="1:2">
      <c r="A573" s="8">
        <v>39176</v>
      </c>
      <c r="B573" s="2">
        <v>2.3632</v>
      </c>
    </row>
    <row r="574" spans="1:2">
      <c r="A574" s="8">
        <v>39177</v>
      </c>
      <c r="B574" s="2">
        <v>2.3546999999999998</v>
      </c>
    </row>
    <row r="575" spans="1:2">
      <c r="A575" s="8">
        <v>39178</v>
      </c>
      <c r="B575" s="2">
        <v>2.3536000000000001</v>
      </c>
    </row>
    <row r="576" spans="1:2">
      <c r="A576" s="8">
        <v>39182</v>
      </c>
      <c r="B576" s="2">
        <v>2.3479000000000001</v>
      </c>
    </row>
    <row r="577" spans="1:2">
      <c r="A577" s="8">
        <v>39183</v>
      </c>
      <c r="B577" s="2">
        <v>2.3386</v>
      </c>
    </row>
    <row r="578" spans="1:2">
      <c r="A578" s="8">
        <v>39184</v>
      </c>
      <c r="B578" s="2">
        <v>2.335</v>
      </c>
    </row>
    <row r="579" spans="1:2">
      <c r="A579" s="8">
        <v>39185</v>
      </c>
      <c r="B579" s="2">
        <v>2.3471000000000002</v>
      </c>
    </row>
    <row r="580" spans="1:2">
      <c r="A580" s="8">
        <v>39188</v>
      </c>
      <c r="B580" s="2">
        <v>2.3262999999999998</v>
      </c>
    </row>
    <row r="581" spans="1:2">
      <c r="A581" s="8">
        <v>39189</v>
      </c>
      <c r="B581" s="2">
        <v>2.3298999999999999</v>
      </c>
    </row>
    <row r="582" spans="1:2">
      <c r="A582" s="8">
        <v>39190</v>
      </c>
      <c r="B582" s="2">
        <v>2.3256000000000001</v>
      </c>
    </row>
    <row r="583" spans="1:2">
      <c r="A583" s="8">
        <v>39191</v>
      </c>
      <c r="B583" s="2">
        <v>2.3344999999999998</v>
      </c>
    </row>
    <row r="584" spans="1:2">
      <c r="A584" s="8">
        <v>39192</v>
      </c>
      <c r="B584" s="2">
        <v>2.31</v>
      </c>
    </row>
    <row r="585" spans="1:2">
      <c r="A585" s="8">
        <v>39195</v>
      </c>
      <c r="B585" s="2">
        <v>2.3033999999999999</v>
      </c>
    </row>
    <row r="586" spans="1:2">
      <c r="A586" s="8">
        <v>39196</v>
      </c>
      <c r="B586" s="2">
        <v>2.3127</v>
      </c>
    </row>
    <row r="587" spans="1:2">
      <c r="A587" s="8">
        <v>39197</v>
      </c>
      <c r="B587" s="2">
        <v>2.3041999999999998</v>
      </c>
    </row>
    <row r="588" spans="1:2">
      <c r="A588" s="8">
        <v>39198</v>
      </c>
      <c r="B588" s="2">
        <v>2.2967</v>
      </c>
    </row>
    <row r="589" spans="1:2">
      <c r="A589" s="8">
        <v>39199</v>
      </c>
      <c r="B589" s="2">
        <v>2.3012000000000001</v>
      </c>
    </row>
    <row r="590" spans="1:2">
      <c r="A590" s="8">
        <v>39202</v>
      </c>
      <c r="B590" s="2">
        <v>2.3035999999999999</v>
      </c>
    </row>
    <row r="591" spans="1:2">
      <c r="A591" s="8">
        <v>39204</v>
      </c>
      <c r="B591" s="2">
        <v>2.2827000000000002</v>
      </c>
    </row>
    <row r="592" spans="1:2">
      <c r="A592" s="8">
        <v>39206</v>
      </c>
      <c r="B592" s="2">
        <v>2.2734999999999999</v>
      </c>
    </row>
    <row r="593" spans="1:2">
      <c r="A593" s="8">
        <v>39209</v>
      </c>
      <c r="B593" s="2">
        <v>2.2768000000000002</v>
      </c>
    </row>
    <row r="594" spans="1:2">
      <c r="A594" s="8">
        <v>39210</v>
      </c>
      <c r="B594" s="2">
        <v>2.2726000000000002</v>
      </c>
    </row>
    <row r="595" spans="1:2">
      <c r="A595" s="8">
        <v>39211</v>
      </c>
      <c r="B595" s="2">
        <v>2.2822</v>
      </c>
    </row>
    <row r="596" spans="1:2">
      <c r="A596" s="8">
        <v>39212</v>
      </c>
      <c r="B596" s="2">
        <v>2.2736000000000001</v>
      </c>
    </row>
    <row r="597" spans="1:2">
      <c r="A597" s="8">
        <v>39213</v>
      </c>
      <c r="B597" s="2">
        <v>2.3041999999999998</v>
      </c>
    </row>
    <row r="598" spans="1:2">
      <c r="A598" s="8">
        <v>39216</v>
      </c>
      <c r="B598" s="2">
        <v>2.2772000000000001</v>
      </c>
    </row>
    <row r="599" spans="1:2">
      <c r="A599" s="8">
        <v>39217</v>
      </c>
      <c r="B599" s="2">
        <v>2.2894999999999999</v>
      </c>
    </row>
    <row r="600" spans="1:2">
      <c r="A600" s="8">
        <v>39218</v>
      </c>
      <c r="B600" s="2">
        <v>2.2890000000000001</v>
      </c>
    </row>
    <row r="601" spans="1:2">
      <c r="A601" s="8">
        <v>39219</v>
      </c>
      <c r="B601" s="2">
        <v>2.2909999999999999</v>
      </c>
    </row>
    <row r="602" spans="1:2">
      <c r="A602" s="8">
        <v>39220</v>
      </c>
      <c r="B602" s="2">
        <v>2.2915000000000001</v>
      </c>
    </row>
    <row r="603" spans="1:2">
      <c r="A603" s="8">
        <v>39223</v>
      </c>
      <c r="B603" s="2">
        <v>2.2774999999999999</v>
      </c>
    </row>
    <row r="604" spans="1:2">
      <c r="A604" s="8">
        <v>39224</v>
      </c>
      <c r="B604" s="2">
        <v>2.2785000000000002</v>
      </c>
    </row>
    <row r="605" spans="1:2">
      <c r="A605" s="8">
        <v>39225</v>
      </c>
      <c r="B605" s="2">
        <v>2.2984</v>
      </c>
    </row>
    <row r="606" spans="1:2">
      <c r="A606" s="8">
        <v>39226</v>
      </c>
      <c r="B606" s="2">
        <v>2.2995999999999999</v>
      </c>
    </row>
    <row r="607" spans="1:2">
      <c r="A607" s="8">
        <v>39227</v>
      </c>
      <c r="B607" s="2">
        <v>2.3121</v>
      </c>
    </row>
    <row r="608" spans="1:2">
      <c r="A608" s="8">
        <v>39230</v>
      </c>
      <c r="B608" s="2">
        <v>2.3027000000000002</v>
      </c>
    </row>
    <row r="609" spans="1:2">
      <c r="A609" s="8">
        <v>39231</v>
      </c>
      <c r="B609" s="2">
        <v>2.3140000000000001</v>
      </c>
    </row>
    <row r="610" spans="1:2">
      <c r="A610" s="8">
        <v>39232</v>
      </c>
      <c r="B610" s="2">
        <v>2.3247</v>
      </c>
    </row>
    <row r="611" spans="1:2">
      <c r="A611" s="8">
        <v>39233</v>
      </c>
      <c r="B611" s="2">
        <v>2.3180999999999998</v>
      </c>
    </row>
    <row r="612" spans="1:2">
      <c r="A612" s="8">
        <v>39234</v>
      </c>
      <c r="B612" s="2">
        <v>2.3098000000000001</v>
      </c>
    </row>
    <row r="613" spans="1:2">
      <c r="A613" s="8">
        <v>39237</v>
      </c>
      <c r="B613" s="2">
        <v>2.2970999999999999</v>
      </c>
    </row>
    <row r="614" spans="1:2">
      <c r="A614" s="8">
        <v>39238</v>
      </c>
      <c r="B614" s="2">
        <v>2.3060999999999998</v>
      </c>
    </row>
    <row r="615" spans="1:2">
      <c r="A615" s="8">
        <v>39239</v>
      </c>
      <c r="B615" s="2">
        <v>2.3209</v>
      </c>
    </row>
    <row r="616" spans="1:2">
      <c r="A616" s="8">
        <v>39241</v>
      </c>
      <c r="B616" s="2">
        <v>2.3382000000000001</v>
      </c>
    </row>
    <row r="617" spans="1:2">
      <c r="A617" s="8">
        <v>39244</v>
      </c>
      <c r="B617" s="2">
        <v>2.323</v>
      </c>
    </row>
    <row r="618" spans="1:2">
      <c r="A618" s="8">
        <v>39245</v>
      </c>
      <c r="B618" s="2">
        <v>2.3111999999999999</v>
      </c>
    </row>
    <row r="619" spans="1:2">
      <c r="A619" s="8">
        <v>39246</v>
      </c>
      <c r="B619" s="2">
        <v>2.3254999999999999</v>
      </c>
    </row>
    <row r="620" spans="1:2">
      <c r="A620" s="8">
        <v>39247</v>
      </c>
      <c r="B620" s="2">
        <v>2.3089</v>
      </c>
    </row>
    <row r="621" spans="1:2">
      <c r="A621" s="8">
        <v>39248</v>
      </c>
      <c r="B621" s="2">
        <v>2.2988</v>
      </c>
    </row>
    <row r="622" spans="1:2">
      <c r="A622" s="8">
        <v>39251</v>
      </c>
      <c r="B622" s="2">
        <v>2.2869000000000002</v>
      </c>
    </row>
    <row r="623" spans="1:2">
      <c r="A623" s="8">
        <v>39252</v>
      </c>
      <c r="B623" s="2">
        <v>2.2890999999999999</v>
      </c>
    </row>
    <row r="624" spans="1:2">
      <c r="A624" s="8">
        <v>39253</v>
      </c>
      <c r="B624" s="2">
        <v>2.2749999999999999</v>
      </c>
    </row>
    <row r="625" spans="1:2">
      <c r="A625" s="8">
        <v>39254</v>
      </c>
      <c r="B625" s="2">
        <v>2.2837999999999998</v>
      </c>
    </row>
    <row r="626" spans="1:2">
      <c r="A626" s="8">
        <v>39255</v>
      </c>
      <c r="B626" s="2">
        <v>2.2852999999999999</v>
      </c>
    </row>
    <row r="627" spans="1:2">
      <c r="A627" s="8">
        <v>39258</v>
      </c>
      <c r="B627" s="2">
        <v>2.2921</v>
      </c>
    </row>
    <row r="628" spans="1:2">
      <c r="A628" s="8">
        <v>39259</v>
      </c>
      <c r="B628" s="2">
        <v>2.2932999999999999</v>
      </c>
    </row>
    <row r="629" spans="1:2">
      <c r="A629" s="8">
        <v>39260</v>
      </c>
      <c r="B629" s="2">
        <v>2.3050999999999999</v>
      </c>
    </row>
    <row r="630" spans="1:2">
      <c r="A630" s="8">
        <v>39261</v>
      </c>
      <c r="B630" s="2">
        <v>2.2835999999999999</v>
      </c>
    </row>
    <row r="631" spans="1:2">
      <c r="A631" s="8">
        <v>39262</v>
      </c>
      <c r="B631" s="2">
        <v>2.2730000000000001</v>
      </c>
    </row>
    <row r="632" spans="1:2">
      <c r="A632" s="8">
        <v>39265</v>
      </c>
      <c r="B632" s="2">
        <v>2.2791999999999999</v>
      </c>
    </row>
    <row r="633" spans="1:2">
      <c r="A633" s="8">
        <v>39266</v>
      </c>
      <c r="B633" s="2">
        <v>2.2722000000000002</v>
      </c>
    </row>
    <row r="634" spans="1:2">
      <c r="A634" s="8">
        <v>39267</v>
      </c>
      <c r="B634" s="2">
        <v>2.27</v>
      </c>
    </row>
    <row r="635" spans="1:2">
      <c r="A635" s="8">
        <v>39268</v>
      </c>
      <c r="B635" s="2">
        <v>2.2759</v>
      </c>
    </row>
    <row r="636" spans="1:2">
      <c r="A636" s="8">
        <v>39269</v>
      </c>
      <c r="B636" s="2">
        <v>2.2753000000000001</v>
      </c>
    </row>
    <row r="637" spans="1:2">
      <c r="A637" s="8">
        <v>39272</v>
      </c>
      <c r="B637" s="2">
        <v>2.2625000000000002</v>
      </c>
    </row>
    <row r="638" spans="1:2">
      <c r="A638" s="8">
        <v>39273</v>
      </c>
      <c r="B638" s="2">
        <v>2.2730000000000001</v>
      </c>
    </row>
    <row r="639" spans="1:2">
      <c r="A639" s="8">
        <v>39274</v>
      </c>
      <c r="B639" s="2">
        <v>2.2810000000000001</v>
      </c>
    </row>
    <row r="640" spans="1:2">
      <c r="A640" s="8">
        <v>39275</v>
      </c>
      <c r="B640" s="2">
        <v>2.2667999999999999</v>
      </c>
    </row>
    <row r="641" spans="1:2">
      <c r="A641" s="8">
        <v>39276</v>
      </c>
      <c r="B641" s="2">
        <v>2.2581000000000002</v>
      </c>
    </row>
    <row r="642" spans="1:2">
      <c r="A642" s="8">
        <v>39279</v>
      </c>
      <c r="B642" s="2">
        <v>2.2650000000000001</v>
      </c>
    </row>
    <row r="643" spans="1:2">
      <c r="A643" s="8">
        <v>39280</v>
      </c>
      <c r="B643" s="2">
        <v>2.2696000000000001</v>
      </c>
    </row>
    <row r="644" spans="1:2">
      <c r="A644" s="8">
        <v>39281</v>
      </c>
      <c r="B644" s="2">
        <v>2.2715000000000001</v>
      </c>
    </row>
    <row r="645" spans="1:2">
      <c r="A645" s="8">
        <v>39282</v>
      </c>
      <c r="B645" s="2">
        <v>2.2606000000000002</v>
      </c>
    </row>
    <row r="646" spans="1:2">
      <c r="A646" s="8">
        <v>39283</v>
      </c>
      <c r="B646" s="2">
        <v>2.2593999999999999</v>
      </c>
    </row>
    <row r="647" spans="1:2">
      <c r="A647" s="8">
        <v>39286</v>
      </c>
      <c r="B647" s="2">
        <v>2.2673999999999999</v>
      </c>
    </row>
    <row r="648" spans="1:2">
      <c r="A648" s="8">
        <v>39287</v>
      </c>
      <c r="B648" s="2">
        <v>2.2561</v>
      </c>
    </row>
    <row r="649" spans="1:2">
      <c r="A649" s="8">
        <v>39288</v>
      </c>
      <c r="B649" s="2">
        <v>2.2734000000000001</v>
      </c>
    </row>
    <row r="650" spans="1:2">
      <c r="A650" s="8">
        <v>39289</v>
      </c>
      <c r="B650" s="2">
        <v>2.2875999999999999</v>
      </c>
    </row>
    <row r="651" spans="1:2">
      <c r="A651" s="8">
        <v>39290</v>
      </c>
      <c r="B651" s="2">
        <v>2.3010000000000002</v>
      </c>
    </row>
    <row r="652" spans="1:2">
      <c r="A652" s="8">
        <v>39293</v>
      </c>
      <c r="B652" s="2">
        <v>2.3081</v>
      </c>
    </row>
    <row r="653" spans="1:2">
      <c r="A653" s="8">
        <v>39294</v>
      </c>
      <c r="B653" s="2">
        <v>2.2949999999999999</v>
      </c>
    </row>
    <row r="654" spans="1:2">
      <c r="A654" s="8">
        <v>39295</v>
      </c>
      <c r="B654" s="2">
        <v>2.3277999999999999</v>
      </c>
    </row>
    <row r="655" spans="1:2">
      <c r="A655" s="8">
        <v>39296</v>
      </c>
      <c r="B655" s="2">
        <v>2.3077000000000001</v>
      </c>
    </row>
    <row r="656" spans="1:2">
      <c r="A656" s="8">
        <v>39297</v>
      </c>
      <c r="B656" s="2">
        <v>2.2913000000000001</v>
      </c>
    </row>
    <row r="657" spans="1:2">
      <c r="A657" s="8">
        <v>39300</v>
      </c>
      <c r="B657" s="2">
        <v>2.3157999999999999</v>
      </c>
    </row>
    <row r="658" spans="1:2">
      <c r="A658" s="8">
        <v>39301</v>
      </c>
      <c r="B658" s="2">
        <v>2.3037999999999998</v>
      </c>
    </row>
    <row r="659" spans="1:2">
      <c r="A659" s="8">
        <v>39302</v>
      </c>
      <c r="B659" s="2">
        <v>2.2932000000000001</v>
      </c>
    </row>
    <row r="660" spans="1:2">
      <c r="A660" s="8">
        <v>39303</v>
      </c>
      <c r="B660" s="2">
        <v>2.2949999999999999</v>
      </c>
    </row>
    <row r="661" spans="1:2">
      <c r="A661" s="8">
        <v>39304</v>
      </c>
      <c r="B661" s="2">
        <v>2.3094000000000001</v>
      </c>
    </row>
    <row r="662" spans="1:2">
      <c r="A662" s="8">
        <v>39307</v>
      </c>
      <c r="B662" s="2">
        <v>2.3069999999999999</v>
      </c>
    </row>
    <row r="663" spans="1:2">
      <c r="A663" s="8">
        <v>39308</v>
      </c>
      <c r="B663" s="2">
        <v>2.3058000000000001</v>
      </c>
    </row>
    <row r="664" spans="1:2">
      <c r="A664" s="8">
        <v>39310</v>
      </c>
      <c r="B664" s="2">
        <v>2.3433999999999999</v>
      </c>
    </row>
    <row r="665" spans="1:2">
      <c r="A665" s="8">
        <v>39311</v>
      </c>
      <c r="B665" s="2">
        <v>2.3626</v>
      </c>
    </row>
    <row r="666" spans="1:2">
      <c r="A666" s="8">
        <v>39314</v>
      </c>
      <c r="B666" s="2">
        <v>2.3475000000000001</v>
      </c>
    </row>
    <row r="667" spans="1:2">
      <c r="A667" s="8">
        <v>39315</v>
      </c>
      <c r="B667" s="2">
        <v>2.3715000000000002</v>
      </c>
    </row>
    <row r="668" spans="1:2">
      <c r="A668" s="8">
        <v>39316</v>
      </c>
      <c r="B668" s="2">
        <v>2.3571</v>
      </c>
    </row>
    <row r="669" spans="1:2">
      <c r="A669" s="8">
        <v>39317</v>
      </c>
      <c r="B669" s="2">
        <v>2.3393000000000002</v>
      </c>
    </row>
    <row r="670" spans="1:2">
      <c r="A670" s="8">
        <v>39318</v>
      </c>
      <c r="B670" s="2">
        <v>2.3485999999999998</v>
      </c>
    </row>
    <row r="671" spans="1:2">
      <c r="A671" s="8">
        <v>39321</v>
      </c>
      <c r="B671" s="2">
        <v>2.33</v>
      </c>
    </row>
    <row r="672" spans="1:2">
      <c r="A672" s="8">
        <v>39322</v>
      </c>
      <c r="B672" s="2">
        <v>2.3384</v>
      </c>
    </row>
    <row r="673" spans="1:2">
      <c r="A673" s="8">
        <v>39323</v>
      </c>
      <c r="B673" s="2">
        <v>2.3540999999999999</v>
      </c>
    </row>
    <row r="674" spans="1:2">
      <c r="A674" s="8">
        <v>39324</v>
      </c>
      <c r="B674" s="2">
        <v>2.3313999999999999</v>
      </c>
    </row>
    <row r="675" spans="1:2">
      <c r="A675" s="8">
        <v>39325</v>
      </c>
      <c r="B675" s="2">
        <v>2.3214999999999999</v>
      </c>
    </row>
    <row r="676" spans="1:2">
      <c r="A676" s="8">
        <v>39328</v>
      </c>
      <c r="B676" s="2">
        <v>2.3186</v>
      </c>
    </row>
    <row r="677" spans="1:2">
      <c r="A677" s="8">
        <v>39329</v>
      </c>
      <c r="B677" s="2">
        <v>2.3256999999999999</v>
      </c>
    </row>
    <row r="678" spans="1:2">
      <c r="A678" s="8">
        <v>39330</v>
      </c>
      <c r="B678" s="2">
        <v>2.3176000000000001</v>
      </c>
    </row>
    <row r="679" spans="1:2">
      <c r="A679" s="8">
        <v>39331</v>
      </c>
      <c r="B679" s="2">
        <v>2.3220000000000001</v>
      </c>
    </row>
    <row r="680" spans="1:2">
      <c r="A680" s="8">
        <v>39332</v>
      </c>
      <c r="B680" s="2">
        <v>2.3201999999999998</v>
      </c>
    </row>
    <row r="681" spans="1:2">
      <c r="A681" s="8">
        <v>39335</v>
      </c>
      <c r="B681" s="2">
        <v>2.3273000000000001</v>
      </c>
    </row>
    <row r="682" spans="1:2">
      <c r="A682" s="8">
        <v>39336</v>
      </c>
      <c r="B682" s="2">
        <v>2.3146</v>
      </c>
    </row>
    <row r="683" spans="1:2">
      <c r="A683" s="8">
        <v>39337</v>
      </c>
      <c r="B683" s="2">
        <v>2.2980999999999998</v>
      </c>
    </row>
    <row r="684" spans="1:2">
      <c r="A684" s="8">
        <v>39338</v>
      </c>
      <c r="B684" s="2">
        <v>2.2948</v>
      </c>
    </row>
    <row r="685" spans="1:2">
      <c r="A685" s="8">
        <v>39339</v>
      </c>
      <c r="B685" s="2">
        <v>2.2972000000000001</v>
      </c>
    </row>
    <row r="686" spans="1:2">
      <c r="A686" s="8">
        <v>39342</v>
      </c>
      <c r="B686" s="2">
        <v>2.2972999999999999</v>
      </c>
    </row>
    <row r="687" spans="1:2">
      <c r="A687" s="8">
        <v>39343</v>
      </c>
      <c r="B687" s="2">
        <v>2.3016999999999999</v>
      </c>
    </row>
    <row r="688" spans="1:2">
      <c r="A688" s="8">
        <v>39344</v>
      </c>
      <c r="B688" s="2">
        <v>2.2869000000000002</v>
      </c>
    </row>
    <row r="689" spans="1:2">
      <c r="A689" s="8">
        <v>39345</v>
      </c>
      <c r="B689" s="2">
        <v>2.2881999999999998</v>
      </c>
    </row>
    <row r="690" spans="1:2">
      <c r="A690" s="8">
        <v>39346</v>
      </c>
      <c r="B690" s="2">
        <v>2.2804000000000002</v>
      </c>
    </row>
    <row r="691" spans="1:2">
      <c r="A691" s="8">
        <v>39349</v>
      </c>
      <c r="B691" s="2">
        <v>2.2766000000000002</v>
      </c>
    </row>
    <row r="692" spans="1:2">
      <c r="A692" s="8">
        <v>39350</v>
      </c>
      <c r="B692" s="2">
        <v>2.2827000000000002</v>
      </c>
    </row>
    <row r="693" spans="1:2">
      <c r="A693" s="8">
        <v>39351</v>
      </c>
      <c r="B693" s="2">
        <v>2.2867999999999999</v>
      </c>
    </row>
    <row r="694" spans="1:2">
      <c r="A694" s="8">
        <v>39352</v>
      </c>
      <c r="B694" s="2">
        <v>2.2816000000000001</v>
      </c>
    </row>
    <row r="695" spans="1:2">
      <c r="A695" s="8">
        <v>39353</v>
      </c>
      <c r="B695" s="2">
        <v>2.2761999999999998</v>
      </c>
    </row>
    <row r="696" spans="1:2">
      <c r="A696" s="8">
        <v>39356</v>
      </c>
      <c r="B696" s="2">
        <v>2.2663000000000002</v>
      </c>
    </row>
    <row r="697" spans="1:2">
      <c r="A697" s="8">
        <v>39357</v>
      </c>
      <c r="B697" s="2">
        <v>2.2650999999999999</v>
      </c>
    </row>
    <row r="698" spans="1:2">
      <c r="A698" s="8">
        <v>39358</v>
      </c>
      <c r="B698" s="2">
        <v>2.2648999999999999</v>
      </c>
    </row>
    <row r="699" spans="1:2">
      <c r="A699" s="8">
        <v>39359</v>
      </c>
      <c r="B699" s="2">
        <v>2.2690000000000001</v>
      </c>
    </row>
    <row r="700" spans="1:2">
      <c r="A700" s="8">
        <v>39360</v>
      </c>
      <c r="B700" s="2">
        <v>2.2664</v>
      </c>
    </row>
    <row r="701" spans="1:2">
      <c r="A701" s="8">
        <v>39363</v>
      </c>
      <c r="B701" s="2">
        <v>2.2509999999999999</v>
      </c>
    </row>
    <row r="702" spans="1:2">
      <c r="A702" s="8">
        <v>39364</v>
      </c>
      <c r="B702" s="2">
        <v>2.2536</v>
      </c>
    </row>
    <row r="703" spans="1:2">
      <c r="A703" s="8">
        <v>39365</v>
      </c>
      <c r="B703" s="2">
        <v>2.2423000000000002</v>
      </c>
    </row>
    <row r="704" spans="1:2">
      <c r="A704" s="8">
        <v>39366</v>
      </c>
      <c r="B704" s="2">
        <v>2.2378999999999998</v>
      </c>
    </row>
    <row r="705" spans="1:2">
      <c r="A705" s="8">
        <v>39367</v>
      </c>
      <c r="B705" s="2">
        <v>2.2229999999999999</v>
      </c>
    </row>
    <row r="706" spans="1:2">
      <c r="A706" s="8">
        <v>39370</v>
      </c>
      <c r="B706" s="2">
        <v>2.2162000000000002</v>
      </c>
    </row>
    <row r="707" spans="1:2">
      <c r="A707" s="8">
        <v>39371</v>
      </c>
      <c r="B707" s="2">
        <v>2.2176</v>
      </c>
    </row>
    <row r="708" spans="1:2">
      <c r="A708" s="8">
        <v>39372</v>
      </c>
      <c r="B708" s="2">
        <v>2.2136</v>
      </c>
    </row>
    <row r="709" spans="1:2">
      <c r="A709" s="8">
        <v>39373</v>
      </c>
      <c r="B709" s="2">
        <v>2.2183000000000002</v>
      </c>
    </row>
    <row r="710" spans="1:2">
      <c r="A710" s="8">
        <v>39374</v>
      </c>
      <c r="B710" s="2">
        <v>2.2002000000000002</v>
      </c>
    </row>
    <row r="711" spans="1:2">
      <c r="A711" s="8">
        <v>39377</v>
      </c>
      <c r="B711" s="2">
        <v>2.2115999999999998</v>
      </c>
    </row>
    <row r="712" spans="1:2">
      <c r="A712" s="8">
        <v>39378</v>
      </c>
      <c r="B712" s="2">
        <v>2.1926999999999999</v>
      </c>
    </row>
    <row r="713" spans="1:2">
      <c r="A713" s="8">
        <v>39379</v>
      </c>
      <c r="B713" s="2">
        <v>2.1873</v>
      </c>
    </row>
    <row r="714" spans="1:2">
      <c r="A714" s="8">
        <v>39380</v>
      </c>
      <c r="B714" s="2">
        <v>2.1823999999999999</v>
      </c>
    </row>
    <row r="715" spans="1:2">
      <c r="A715" s="8">
        <v>39381</v>
      </c>
      <c r="B715" s="2">
        <v>2.1665000000000001</v>
      </c>
    </row>
    <row r="716" spans="1:2">
      <c r="A716" s="8">
        <v>39384</v>
      </c>
      <c r="B716" s="2">
        <v>2.1615000000000002</v>
      </c>
    </row>
    <row r="717" spans="1:2">
      <c r="A717" s="8">
        <v>39385</v>
      </c>
      <c r="B717" s="2">
        <v>2.1635</v>
      </c>
    </row>
    <row r="718" spans="1:2">
      <c r="A718" s="8">
        <v>39386</v>
      </c>
      <c r="B718" s="2">
        <v>2.1657999999999999</v>
      </c>
    </row>
    <row r="719" spans="1:2">
      <c r="A719" s="8">
        <v>39388</v>
      </c>
      <c r="B719" s="2">
        <v>2.1836000000000002</v>
      </c>
    </row>
    <row r="720" spans="1:2">
      <c r="A720" s="8">
        <v>39391</v>
      </c>
      <c r="B720" s="2">
        <v>2.1817000000000002</v>
      </c>
    </row>
    <row r="721" spans="1:2">
      <c r="A721" s="8">
        <v>39392</v>
      </c>
      <c r="B721" s="2">
        <v>2.1810999999999998</v>
      </c>
    </row>
    <row r="722" spans="1:2">
      <c r="A722" s="8">
        <v>39393</v>
      </c>
      <c r="B722" s="2">
        <v>2.1823000000000001</v>
      </c>
    </row>
    <row r="723" spans="1:2">
      <c r="A723" s="8">
        <v>39394</v>
      </c>
      <c r="B723" s="2">
        <v>2.1941999999999999</v>
      </c>
    </row>
    <row r="724" spans="1:2">
      <c r="A724" s="8">
        <v>39395</v>
      </c>
      <c r="B724" s="2">
        <v>2.1957</v>
      </c>
    </row>
    <row r="725" spans="1:2">
      <c r="A725" s="8">
        <v>39398</v>
      </c>
      <c r="B725" s="2">
        <v>2.2134</v>
      </c>
    </row>
    <row r="726" spans="1:2">
      <c r="A726" s="8">
        <v>39399</v>
      </c>
      <c r="B726" s="2">
        <v>2.2195999999999998</v>
      </c>
    </row>
    <row r="727" spans="1:2">
      <c r="A727" s="8">
        <v>39400</v>
      </c>
      <c r="B727" s="2">
        <v>2.2075999999999998</v>
      </c>
    </row>
    <row r="728" spans="1:2">
      <c r="A728" s="8">
        <v>39401</v>
      </c>
      <c r="B728" s="2">
        <v>2.2286999999999999</v>
      </c>
    </row>
    <row r="729" spans="1:2">
      <c r="A729" s="8">
        <v>39402</v>
      </c>
      <c r="B729" s="2">
        <v>2.2385000000000002</v>
      </c>
    </row>
    <row r="730" spans="1:2">
      <c r="A730" s="8">
        <v>39405</v>
      </c>
      <c r="B730" s="2">
        <v>2.2389999999999999</v>
      </c>
    </row>
    <row r="731" spans="1:2">
      <c r="A731" s="8">
        <v>39406</v>
      </c>
      <c r="B731" s="2">
        <v>2.2498</v>
      </c>
    </row>
    <row r="732" spans="1:2">
      <c r="A732" s="8">
        <v>39407</v>
      </c>
      <c r="B732" s="2">
        <v>2.2526999999999999</v>
      </c>
    </row>
    <row r="733" spans="1:2">
      <c r="A733" s="8">
        <v>39408</v>
      </c>
      <c r="B733" s="2">
        <v>2.2553999999999998</v>
      </c>
    </row>
    <row r="734" spans="1:2">
      <c r="A734" s="8">
        <v>39409</v>
      </c>
      <c r="B734" s="2">
        <v>2.2566999999999999</v>
      </c>
    </row>
    <row r="735" spans="1:2">
      <c r="A735" s="8">
        <v>39412</v>
      </c>
      <c r="B735" s="2">
        <v>2.2458</v>
      </c>
    </row>
    <row r="736" spans="1:2">
      <c r="A736" s="8">
        <v>39413</v>
      </c>
      <c r="B736" s="2">
        <v>2.2603</v>
      </c>
    </row>
    <row r="737" spans="1:2">
      <c r="A737" s="8">
        <v>39414</v>
      </c>
      <c r="B737" s="2">
        <v>2.2292999999999998</v>
      </c>
    </row>
    <row r="738" spans="1:2">
      <c r="A738" s="8">
        <v>39415</v>
      </c>
      <c r="B738" s="2">
        <v>2.2113999999999998</v>
      </c>
    </row>
    <row r="739" spans="1:2">
      <c r="A739" s="8">
        <v>39416</v>
      </c>
      <c r="B739" s="2">
        <v>2.1943000000000001</v>
      </c>
    </row>
    <row r="740" spans="1:2">
      <c r="A740" s="8">
        <v>39419</v>
      </c>
      <c r="B740" s="2">
        <v>2.1903000000000001</v>
      </c>
    </row>
    <row r="741" spans="1:2">
      <c r="A741" s="8">
        <v>39420</v>
      </c>
      <c r="B741" s="2">
        <v>2.1907999999999999</v>
      </c>
    </row>
    <row r="742" spans="1:2">
      <c r="A742" s="8">
        <v>39421</v>
      </c>
      <c r="B742" s="2">
        <v>2.1888000000000001</v>
      </c>
    </row>
    <row r="743" spans="1:2">
      <c r="A743" s="8">
        <v>39422</v>
      </c>
      <c r="B743" s="2">
        <v>2.1749000000000001</v>
      </c>
    </row>
    <row r="744" spans="1:2">
      <c r="A744" s="8">
        <v>39423</v>
      </c>
      <c r="B744" s="2">
        <v>2.1688000000000001</v>
      </c>
    </row>
    <row r="745" spans="1:2">
      <c r="A745" s="8">
        <v>39426</v>
      </c>
      <c r="B745" s="2">
        <v>2.1616</v>
      </c>
    </row>
    <row r="746" spans="1:2">
      <c r="A746" s="8">
        <v>39427</v>
      </c>
      <c r="B746" s="2">
        <v>2.1474000000000002</v>
      </c>
    </row>
    <row r="747" spans="1:2">
      <c r="A747" s="8">
        <v>39428</v>
      </c>
      <c r="B747" s="2">
        <v>2.1524999999999999</v>
      </c>
    </row>
    <row r="748" spans="1:2">
      <c r="A748" s="8">
        <v>39429</v>
      </c>
      <c r="B748" s="2">
        <v>2.1459000000000001</v>
      </c>
    </row>
    <row r="749" spans="1:2">
      <c r="A749" s="8">
        <v>39430</v>
      </c>
      <c r="B749" s="2">
        <v>2.1585999999999999</v>
      </c>
    </row>
    <row r="750" spans="1:2">
      <c r="A750" s="8">
        <v>39433</v>
      </c>
      <c r="B750" s="2">
        <v>2.1837</v>
      </c>
    </row>
    <row r="751" spans="1:2">
      <c r="A751" s="8">
        <v>39434</v>
      </c>
      <c r="B751" s="2">
        <v>2.1800999999999999</v>
      </c>
    </row>
    <row r="752" spans="1:2">
      <c r="A752" s="8">
        <v>39435</v>
      </c>
      <c r="B752" s="2">
        <v>2.1789999999999998</v>
      </c>
    </row>
    <row r="753" spans="1:2">
      <c r="A753" s="8">
        <v>39436</v>
      </c>
      <c r="B753" s="2">
        <v>2.1840000000000002</v>
      </c>
    </row>
    <row r="754" spans="1:2">
      <c r="A754" s="8">
        <v>39437</v>
      </c>
      <c r="B754" s="2">
        <v>2.1783999999999999</v>
      </c>
    </row>
    <row r="755" spans="1:2">
      <c r="A755" s="8">
        <v>39440</v>
      </c>
      <c r="B755" s="2">
        <v>2.1707999999999998</v>
      </c>
    </row>
    <row r="756" spans="1:2">
      <c r="A756" s="8">
        <v>39443</v>
      </c>
      <c r="B756" s="2">
        <v>2.1680999999999999</v>
      </c>
    </row>
    <row r="757" spans="1:2">
      <c r="A757" s="8">
        <v>39444</v>
      </c>
      <c r="B757" s="2">
        <v>2.1694</v>
      </c>
    </row>
    <row r="758" spans="1:2">
      <c r="A758" s="8">
        <v>39447</v>
      </c>
      <c r="B758" s="2">
        <v>2.1614</v>
      </c>
    </row>
    <row r="759" spans="1:2">
      <c r="A759" s="9">
        <v>39449</v>
      </c>
      <c r="B759" s="2">
        <v>2.1737000000000002</v>
      </c>
    </row>
    <row r="760" spans="1:2">
      <c r="A760" s="9">
        <v>39450</v>
      </c>
      <c r="B760" s="2">
        <v>2.1989000000000001</v>
      </c>
    </row>
    <row r="761" spans="1:2">
      <c r="A761" s="9">
        <v>39451</v>
      </c>
      <c r="B761" s="2">
        <v>2.2033999999999998</v>
      </c>
    </row>
    <row r="762" spans="1:2">
      <c r="A762" s="8">
        <v>39454</v>
      </c>
      <c r="B762" s="2">
        <v>2.1970000000000001</v>
      </c>
    </row>
    <row r="763" spans="1:2">
      <c r="A763" s="8">
        <v>39455</v>
      </c>
      <c r="B763" s="2">
        <v>2.1926000000000001</v>
      </c>
    </row>
    <row r="764" spans="1:2">
      <c r="A764" s="8">
        <v>39456</v>
      </c>
      <c r="B764" s="2">
        <v>2.1964000000000001</v>
      </c>
    </row>
    <row r="765" spans="1:2">
      <c r="A765" s="8">
        <v>39457</v>
      </c>
      <c r="B765" s="2">
        <v>2.2000000000000002</v>
      </c>
    </row>
    <row r="766" spans="1:2">
      <c r="A766" s="8">
        <v>39458</v>
      </c>
      <c r="B766" s="2">
        <v>2.1979000000000002</v>
      </c>
    </row>
    <row r="767" spans="1:2">
      <c r="A767" s="8">
        <v>39461</v>
      </c>
      <c r="B767" s="2">
        <v>2.2044000000000001</v>
      </c>
    </row>
    <row r="768" spans="1:2">
      <c r="A768" s="8">
        <v>39462</v>
      </c>
      <c r="B768" s="2">
        <v>2.2023999999999999</v>
      </c>
    </row>
    <row r="769" spans="1:2">
      <c r="A769" s="8">
        <v>39463</v>
      </c>
      <c r="B769" s="2">
        <v>2.2302</v>
      </c>
    </row>
    <row r="770" spans="1:2">
      <c r="A770" s="8">
        <v>39464</v>
      </c>
      <c r="B770" s="2">
        <v>2.2240000000000002</v>
      </c>
    </row>
    <row r="771" spans="1:2">
      <c r="A771" s="8">
        <v>39465</v>
      </c>
      <c r="B771" s="2">
        <v>2.2465000000000002</v>
      </c>
    </row>
    <row r="772" spans="1:2">
      <c r="A772" s="8">
        <v>39468</v>
      </c>
      <c r="B772" s="2">
        <v>2.2753000000000001</v>
      </c>
    </row>
    <row r="773" spans="1:2">
      <c r="A773" s="8">
        <v>39469</v>
      </c>
      <c r="B773" s="2">
        <v>2.2827000000000002</v>
      </c>
    </row>
    <row r="774" spans="1:2">
      <c r="A774" s="8">
        <v>39470</v>
      </c>
      <c r="B774" s="2">
        <v>2.2709999999999999</v>
      </c>
    </row>
    <row r="775" spans="1:2">
      <c r="A775" s="8">
        <v>39471</v>
      </c>
      <c r="B775" s="2">
        <v>2.2730999999999999</v>
      </c>
    </row>
    <row r="776" spans="1:2">
      <c r="A776" s="8">
        <v>39472</v>
      </c>
      <c r="B776" s="2">
        <v>2.2433000000000001</v>
      </c>
    </row>
    <row r="777" spans="1:2">
      <c r="A777" s="8">
        <v>39475</v>
      </c>
      <c r="B777" s="2">
        <v>2.2565</v>
      </c>
    </row>
    <row r="778" spans="1:2">
      <c r="A778" s="8">
        <v>39476</v>
      </c>
      <c r="B778" s="2">
        <v>2.2416</v>
      </c>
    </row>
    <row r="779" spans="1:2">
      <c r="A779" s="8">
        <v>39477</v>
      </c>
      <c r="B779" s="2">
        <v>2.2444999999999999</v>
      </c>
    </row>
    <row r="780" spans="1:2">
      <c r="A780" s="8">
        <v>39478</v>
      </c>
      <c r="B780" s="2">
        <v>2.2562000000000002</v>
      </c>
    </row>
    <row r="781" spans="1:2">
      <c r="A781" s="8">
        <v>39479</v>
      </c>
      <c r="B781" s="2">
        <v>2.2418</v>
      </c>
    </row>
    <row r="782" spans="1:2">
      <c r="A782" s="8">
        <v>39482</v>
      </c>
      <c r="B782" s="2">
        <v>2.2079</v>
      </c>
    </row>
    <row r="783" spans="1:2">
      <c r="A783" s="8">
        <v>39483</v>
      </c>
      <c r="B783" s="2">
        <v>2.2097000000000002</v>
      </c>
    </row>
    <row r="784" spans="1:2">
      <c r="A784" s="8">
        <v>39484</v>
      </c>
      <c r="B784" s="2">
        <v>2.2385000000000002</v>
      </c>
    </row>
    <row r="785" spans="1:2">
      <c r="A785" s="8">
        <v>39485</v>
      </c>
      <c r="B785" s="2">
        <v>2.2448999999999999</v>
      </c>
    </row>
    <row r="786" spans="1:2">
      <c r="A786" s="8">
        <v>39486</v>
      </c>
      <c r="B786" s="2">
        <v>2.2595999999999998</v>
      </c>
    </row>
    <row r="787" spans="1:2">
      <c r="A787" s="8">
        <v>39489</v>
      </c>
      <c r="B787" s="2">
        <v>2.2715999999999998</v>
      </c>
    </row>
    <row r="788" spans="1:2">
      <c r="A788" s="8">
        <v>39490</v>
      </c>
      <c r="B788" s="2">
        <v>2.2581000000000002</v>
      </c>
    </row>
    <row r="789" spans="1:2">
      <c r="A789" s="8">
        <v>39491</v>
      </c>
      <c r="B789" s="2">
        <v>2.2402000000000002</v>
      </c>
    </row>
    <row r="790" spans="1:2">
      <c r="A790" s="8">
        <v>39492</v>
      </c>
      <c r="B790" s="2">
        <v>2.2208000000000001</v>
      </c>
    </row>
    <row r="791" spans="1:2">
      <c r="A791" s="8">
        <v>39493</v>
      </c>
      <c r="B791" s="2">
        <v>2.2342</v>
      </c>
    </row>
    <row r="792" spans="1:2">
      <c r="A792" s="8">
        <v>39496</v>
      </c>
      <c r="B792" s="2">
        <v>2.2210000000000001</v>
      </c>
    </row>
    <row r="793" spans="1:2">
      <c r="A793" s="8">
        <v>39497</v>
      </c>
      <c r="B793" s="2">
        <v>2.2172000000000001</v>
      </c>
    </row>
    <row r="794" spans="1:2">
      <c r="A794" s="8">
        <v>39498</v>
      </c>
      <c r="B794" s="2">
        <v>2.2195999999999998</v>
      </c>
    </row>
    <row r="795" spans="1:2">
      <c r="A795" s="8">
        <v>39499</v>
      </c>
      <c r="B795" s="2">
        <v>2.2090000000000001</v>
      </c>
    </row>
    <row r="796" spans="1:2">
      <c r="A796" s="8">
        <v>39500</v>
      </c>
      <c r="B796" s="2">
        <v>2.2155</v>
      </c>
    </row>
    <row r="797" spans="1:2">
      <c r="A797" s="8">
        <v>39503</v>
      </c>
      <c r="B797" s="2">
        <v>2.206</v>
      </c>
    </row>
    <row r="798" spans="1:2">
      <c r="A798" s="8">
        <v>39504</v>
      </c>
      <c r="B798" s="2">
        <v>2.1871</v>
      </c>
    </row>
    <row r="799" spans="1:2">
      <c r="A799" s="8">
        <v>39505</v>
      </c>
      <c r="B799" s="2">
        <v>2.1993</v>
      </c>
    </row>
    <row r="800" spans="1:2">
      <c r="A800" s="8">
        <v>39506</v>
      </c>
      <c r="B800" s="2">
        <v>2.1941000000000002</v>
      </c>
    </row>
    <row r="801" spans="1:2">
      <c r="A801" s="8">
        <v>39507</v>
      </c>
      <c r="B801" s="2">
        <v>2.2082999999999999</v>
      </c>
    </row>
    <row r="802" spans="1:2">
      <c r="A802" s="8">
        <v>39510</v>
      </c>
      <c r="B802" s="2">
        <v>2.2402000000000002</v>
      </c>
    </row>
    <row r="803" spans="1:2">
      <c r="A803" s="8">
        <v>39511</v>
      </c>
      <c r="B803" s="2">
        <v>2.2303000000000002</v>
      </c>
    </row>
    <row r="804" spans="1:2">
      <c r="A804" s="8">
        <v>39512</v>
      </c>
      <c r="B804" s="2">
        <v>2.2320000000000002</v>
      </c>
    </row>
    <row r="805" spans="1:2">
      <c r="A805" s="8">
        <v>39513</v>
      </c>
      <c r="B805" s="2">
        <v>2.2372999999999998</v>
      </c>
    </row>
    <row r="806" spans="1:2">
      <c r="A806" s="8">
        <v>39514</v>
      </c>
      <c r="B806" s="2">
        <v>2.2722000000000002</v>
      </c>
    </row>
    <row r="807" spans="1:2">
      <c r="A807" s="8">
        <v>39517</v>
      </c>
      <c r="B807" s="2">
        <v>2.2717000000000001</v>
      </c>
    </row>
    <row r="808" spans="1:2">
      <c r="A808" s="8">
        <v>39518</v>
      </c>
      <c r="B808" s="2">
        <v>2.2593000000000001</v>
      </c>
    </row>
    <row r="809" spans="1:2">
      <c r="A809" s="8">
        <v>39519</v>
      </c>
      <c r="B809" s="2">
        <v>2.2246000000000001</v>
      </c>
    </row>
    <row r="810" spans="1:2">
      <c r="A810" s="8">
        <v>39520</v>
      </c>
      <c r="B810" s="2">
        <v>2.2547999999999999</v>
      </c>
    </row>
    <row r="811" spans="1:2">
      <c r="A811" s="8">
        <v>39521</v>
      </c>
      <c r="B811" s="2">
        <v>2.2435999999999998</v>
      </c>
    </row>
    <row r="812" spans="1:2">
      <c r="A812" s="8">
        <v>39524</v>
      </c>
      <c r="B812" s="2">
        <v>2.2957000000000001</v>
      </c>
    </row>
    <row r="813" spans="1:2">
      <c r="A813" s="8">
        <v>39525</v>
      </c>
      <c r="B813" s="2">
        <v>2.2726999999999999</v>
      </c>
    </row>
    <row r="814" spans="1:2">
      <c r="A814" s="8">
        <v>39526</v>
      </c>
      <c r="B814" s="2">
        <v>2.2646000000000002</v>
      </c>
    </row>
    <row r="815" spans="1:2">
      <c r="A815" s="8">
        <v>39527</v>
      </c>
      <c r="B815" s="2">
        <v>2.2530000000000001</v>
      </c>
    </row>
    <row r="816" spans="1:2">
      <c r="A816" s="8">
        <v>39528</v>
      </c>
      <c r="B816" s="2">
        <v>2.2675000000000001</v>
      </c>
    </row>
    <row r="817" spans="1:2">
      <c r="A817" s="8">
        <v>39532</v>
      </c>
      <c r="B817" s="2">
        <v>2.2391999999999999</v>
      </c>
    </row>
    <row r="818" spans="1:2">
      <c r="A818" s="8">
        <v>39533</v>
      </c>
      <c r="B818" s="2">
        <v>2.2486000000000002</v>
      </c>
    </row>
    <row r="819" spans="1:2">
      <c r="A819" s="8">
        <v>39534</v>
      </c>
      <c r="B819" s="2">
        <v>2.2441</v>
      </c>
    </row>
    <row r="820" spans="1:2">
      <c r="A820" s="8">
        <v>39535</v>
      </c>
      <c r="B820" s="2">
        <v>2.2444000000000002</v>
      </c>
    </row>
    <row r="821" spans="1:2">
      <c r="A821" s="8">
        <v>39538</v>
      </c>
      <c r="B821" s="2">
        <v>2.2446000000000002</v>
      </c>
    </row>
    <row r="822" spans="1:2">
      <c r="A822" s="8">
        <v>39539</v>
      </c>
      <c r="B822" s="2">
        <v>2.2309999999999999</v>
      </c>
    </row>
    <row r="823" spans="1:2">
      <c r="A823" s="8">
        <v>39540</v>
      </c>
      <c r="B823" s="2">
        <v>2.21</v>
      </c>
    </row>
    <row r="824" spans="1:2">
      <c r="A824" s="8">
        <v>39541</v>
      </c>
      <c r="B824" s="2">
        <v>2.1972</v>
      </c>
    </row>
    <row r="825" spans="1:2">
      <c r="A825" s="8">
        <v>39542</v>
      </c>
      <c r="B825" s="2">
        <v>2.1996000000000002</v>
      </c>
    </row>
    <row r="826" spans="1:2">
      <c r="A826" s="8">
        <v>39545</v>
      </c>
      <c r="B826" s="2">
        <v>2.1762999999999999</v>
      </c>
    </row>
    <row r="827" spans="1:2">
      <c r="A827" s="8">
        <v>39546</v>
      </c>
      <c r="B827" s="2">
        <v>2.1816</v>
      </c>
    </row>
    <row r="828" spans="1:2">
      <c r="A828" s="8">
        <v>39547</v>
      </c>
      <c r="B828" s="2">
        <v>2.1728999999999998</v>
      </c>
    </row>
    <row r="829" spans="1:2">
      <c r="A829" s="8">
        <v>39548</v>
      </c>
      <c r="B829" s="2">
        <v>2.1924000000000001</v>
      </c>
    </row>
    <row r="830" spans="1:2">
      <c r="A830" s="8">
        <v>39549</v>
      </c>
      <c r="B830" s="2">
        <v>2.1532</v>
      </c>
    </row>
    <row r="831" spans="1:2">
      <c r="A831" s="8">
        <v>39552</v>
      </c>
      <c r="B831" s="2">
        <v>2.17</v>
      </c>
    </row>
    <row r="832" spans="1:2">
      <c r="A832" s="8">
        <v>39553</v>
      </c>
      <c r="B832" s="2">
        <v>2.157</v>
      </c>
    </row>
    <row r="833" spans="1:2">
      <c r="A833" s="8">
        <v>39554</v>
      </c>
      <c r="B833" s="2">
        <v>2.1436999999999999</v>
      </c>
    </row>
    <row r="834" spans="1:2">
      <c r="A834" s="8">
        <v>39555</v>
      </c>
      <c r="B834" s="2">
        <v>2.1528999999999998</v>
      </c>
    </row>
    <row r="835" spans="1:2">
      <c r="A835" s="8">
        <v>39556</v>
      </c>
      <c r="B835" s="2">
        <v>2.1377000000000002</v>
      </c>
    </row>
    <row r="836" spans="1:2">
      <c r="A836" s="8">
        <v>39559</v>
      </c>
      <c r="B836" s="2">
        <v>2.1333000000000002</v>
      </c>
    </row>
    <row r="837" spans="1:2">
      <c r="A837" s="8">
        <v>39560</v>
      </c>
      <c r="B837" s="2">
        <v>2.1278000000000001</v>
      </c>
    </row>
    <row r="838" spans="1:2">
      <c r="A838" s="8">
        <v>39561</v>
      </c>
      <c r="B838" s="2">
        <v>2.1198000000000001</v>
      </c>
    </row>
    <row r="839" spans="1:2">
      <c r="A839" s="8">
        <v>39562</v>
      </c>
      <c r="B839" s="2">
        <v>2.1192000000000002</v>
      </c>
    </row>
    <row r="840" spans="1:2">
      <c r="A840" s="8">
        <v>39563</v>
      </c>
      <c r="B840" s="2">
        <v>2.1196000000000002</v>
      </c>
    </row>
    <row r="841" spans="1:2">
      <c r="A841" s="8">
        <v>39566</v>
      </c>
      <c r="B841" s="2">
        <v>2.1294</v>
      </c>
    </row>
    <row r="842" spans="1:2">
      <c r="A842" s="8">
        <v>39567</v>
      </c>
      <c r="B842" s="2">
        <v>2.1337000000000002</v>
      </c>
    </row>
    <row r="843" spans="1:2">
      <c r="A843" s="8">
        <v>39568</v>
      </c>
      <c r="B843" s="2">
        <v>2.1436999999999999</v>
      </c>
    </row>
    <row r="844" spans="1:2">
      <c r="A844" s="8">
        <v>39570</v>
      </c>
      <c r="B844" s="2">
        <v>2.1269</v>
      </c>
    </row>
    <row r="845" spans="1:2">
      <c r="A845" s="8">
        <v>39573</v>
      </c>
      <c r="B845" s="2">
        <v>2.1099000000000001</v>
      </c>
    </row>
    <row r="846" spans="1:2">
      <c r="A846" s="8">
        <v>39574</v>
      </c>
      <c r="B846" s="2">
        <v>2.1126</v>
      </c>
    </row>
    <row r="847" spans="1:2">
      <c r="A847" s="8">
        <v>39575</v>
      </c>
      <c r="B847" s="2">
        <v>2.101</v>
      </c>
    </row>
    <row r="848" spans="1:2">
      <c r="A848" s="8">
        <v>39576</v>
      </c>
      <c r="B848" s="2">
        <v>2.1133999999999999</v>
      </c>
    </row>
    <row r="849" spans="1:2">
      <c r="A849" s="8">
        <v>39577</v>
      </c>
      <c r="B849" s="2">
        <v>2.1105999999999998</v>
      </c>
    </row>
    <row r="850" spans="1:2">
      <c r="A850" s="8">
        <v>39580</v>
      </c>
      <c r="B850" s="2">
        <v>2.0979000000000001</v>
      </c>
    </row>
    <row r="851" spans="1:2">
      <c r="A851" s="8">
        <v>39581</v>
      </c>
      <c r="B851" s="2">
        <v>2.0889000000000002</v>
      </c>
    </row>
    <row r="852" spans="1:2">
      <c r="A852" s="8">
        <v>39582</v>
      </c>
      <c r="B852" s="2">
        <v>2.0777999999999999</v>
      </c>
    </row>
    <row r="853" spans="1:2">
      <c r="A853" s="8">
        <v>39583</v>
      </c>
      <c r="B853" s="2">
        <v>2.0815000000000001</v>
      </c>
    </row>
    <row r="854" spans="1:2">
      <c r="A854" s="8">
        <v>39584</v>
      </c>
      <c r="B854" s="2">
        <v>2.0771999999999999</v>
      </c>
    </row>
    <row r="855" spans="1:2">
      <c r="A855" s="8">
        <v>39587</v>
      </c>
      <c r="B855" s="2">
        <v>2.0773000000000001</v>
      </c>
    </row>
    <row r="856" spans="1:2">
      <c r="A856" s="8">
        <v>39588</v>
      </c>
      <c r="B856" s="2">
        <v>2.0823</v>
      </c>
    </row>
    <row r="857" spans="1:2">
      <c r="A857" s="8">
        <v>39589</v>
      </c>
      <c r="B857" s="2">
        <v>2.081</v>
      </c>
    </row>
    <row r="858" spans="1:2">
      <c r="A858" s="8">
        <v>39591</v>
      </c>
      <c r="B858" s="2">
        <v>2.1069</v>
      </c>
    </row>
    <row r="859" spans="1:2">
      <c r="A859" s="8">
        <v>39594</v>
      </c>
      <c r="B859" s="2">
        <v>2.1052</v>
      </c>
    </row>
    <row r="860" spans="1:2">
      <c r="A860" s="8">
        <v>39595</v>
      </c>
      <c r="B860" s="2">
        <v>2.1052</v>
      </c>
    </row>
    <row r="861" spans="1:2">
      <c r="A861" s="8">
        <v>39596</v>
      </c>
      <c r="B861" s="2">
        <v>2.0952000000000002</v>
      </c>
    </row>
    <row r="862" spans="1:2">
      <c r="A862" s="8">
        <v>39597</v>
      </c>
      <c r="B862" s="2">
        <v>2.0771000000000002</v>
      </c>
    </row>
    <row r="863" spans="1:2">
      <c r="A863" s="8">
        <v>39598</v>
      </c>
      <c r="B863" s="2">
        <v>2.0767000000000002</v>
      </c>
    </row>
    <row r="864" spans="1:2">
      <c r="A864" s="8">
        <v>39601</v>
      </c>
      <c r="B864" s="2">
        <v>2.0914999999999999</v>
      </c>
    </row>
    <row r="865" spans="1:2">
      <c r="A865" s="8">
        <v>39602</v>
      </c>
      <c r="B865" s="2">
        <v>2.1002000000000001</v>
      </c>
    </row>
    <row r="866" spans="1:2">
      <c r="A866" s="8">
        <v>39603</v>
      </c>
      <c r="B866" s="2">
        <v>2.1000999999999999</v>
      </c>
    </row>
    <row r="867" spans="1:2">
      <c r="A867" s="8">
        <v>39604</v>
      </c>
      <c r="B867" s="2">
        <v>2.0861000000000001</v>
      </c>
    </row>
    <row r="868" spans="1:2">
      <c r="A868" s="8">
        <v>39605</v>
      </c>
      <c r="B868" s="2">
        <v>2.0895000000000001</v>
      </c>
    </row>
    <row r="869" spans="1:2">
      <c r="A869" s="8">
        <v>39608</v>
      </c>
      <c r="B869" s="2">
        <v>2.1046999999999998</v>
      </c>
    </row>
    <row r="870" spans="1:2">
      <c r="A870" s="8">
        <v>39609</v>
      </c>
      <c r="B870" s="2">
        <v>2.1004</v>
      </c>
    </row>
    <row r="871" spans="1:2">
      <c r="A871" s="8">
        <v>39610</v>
      </c>
      <c r="B871" s="2">
        <v>2.0912000000000002</v>
      </c>
    </row>
    <row r="872" spans="1:2">
      <c r="A872" s="8">
        <v>39611</v>
      </c>
      <c r="B872" s="2">
        <v>2.1065999999999998</v>
      </c>
    </row>
    <row r="873" spans="1:2">
      <c r="A873" s="8">
        <v>39612</v>
      </c>
      <c r="B873" s="2">
        <v>2.1063000000000001</v>
      </c>
    </row>
    <row r="874" spans="1:2">
      <c r="A874" s="8">
        <v>39615</v>
      </c>
      <c r="B874" s="2">
        <v>2.0996000000000001</v>
      </c>
    </row>
    <row r="875" spans="1:2">
      <c r="A875" s="8">
        <v>39616</v>
      </c>
      <c r="B875" s="2">
        <v>2.0958000000000001</v>
      </c>
    </row>
    <row r="876" spans="1:2">
      <c r="A876" s="8">
        <v>39617</v>
      </c>
      <c r="B876" s="2">
        <v>2.0872000000000002</v>
      </c>
    </row>
    <row r="877" spans="1:2">
      <c r="A877" s="8">
        <v>39618</v>
      </c>
      <c r="B877" s="2">
        <v>2.0840000000000001</v>
      </c>
    </row>
    <row r="878" spans="1:2">
      <c r="A878" s="8">
        <v>39619</v>
      </c>
      <c r="B878" s="2">
        <v>2.0790000000000002</v>
      </c>
    </row>
    <row r="879" spans="1:2">
      <c r="A879" s="8">
        <v>39622</v>
      </c>
      <c r="B879" s="2">
        <v>2.0785</v>
      </c>
    </row>
    <row r="880" spans="1:2">
      <c r="A880" s="8">
        <v>39623</v>
      </c>
      <c r="B880" s="2">
        <v>2.0748000000000002</v>
      </c>
    </row>
    <row r="881" spans="1:2">
      <c r="A881" s="8">
        <v>39624</v>
      </c>
      <c r="B881" s="2">
        <v>2.0701999999999998</v>
      </c>
    </row>
    <row r="882" spans="1:2">
      <c r="A882" s="8">
        <v>39625</v>
      </c>
      <c r="B882" s="2">
        <v>2.073</v>
      </c>
    </row>
    <row r="883" spans="1:2">
      <c r="A883" s="8">
        <v>39626</v>
      </c>
      <c r="B883" s="2">
        <v>2.0972</v>
      </c>
    </row>
    <row r="884" spans="1:2">
      <c r="A884" s="8">
        <v>39629</v>
      </c>
      <c r="B884" s="2">
        <v>2.0907</v>
      </c>
    </row>
    <row r="885" spans="1:2">
      <c r="A885" s="8">
        <v>39630</v>
      </c>
      <c r="B885" s="2">
        <v>2.0880999999999998</v>
      </c>
    </row>
    <row r="886" spans="1:2">
      <c r="A886" s="8">
        <v>39631</v>
      </c>
      <c r="B886" s="2">
        <v>2.0815000000000001</v>
      </c>
    </row>
    <row r="887" spans="1:2">
      <c r="A887" s="8">
        <v>39632</v>
      </c>
      <c r="B887" s="2">
        <v>2.0829</v>
      </c>
    </row>
    <row r="888" spans="1:2">
      <c r="A888" s="8">
        <v>39633</v>
      </c>
      <c r="B888" s="2">
        <v>2.0663</v>
      </c>
    </row>
    <row r="889" spans="1:2">
      <c r="A889" s="8">
        <v>39636</v>
      </c>
      <c r="B889" s="2">
        <v>2.0554000000000001</v>
      </c>
    </row>
    <row r="890" spans="1:2">
      <c r="A890" s="8">
        <v>39637</v>
      </c>
      <c r="B890" s="2">
        <v>2.0550000000000002</v>
      </c>
    </row>
    <row r="891" spans="1:2">
      <c r="A891" s="8">
        <v>39638</v>
      </c>
      <c r="B891" s="2">
        <v>2.0265</v>
      </c>
    </row>
    <row r="892" spans="1:2">
      <c r="A892" s="8">
        <v>39639</v>
      </c>
      <c r="B892" s="2">
        <v>2.0182000000000002</v>
      </c>
    </row>
    <row r="893" spans="1:2">
      <c r="A893" s="8">
        <v>39640</v>
      </c>
      <c r="B893" s="2">
        <v>2.0137</v>
      </c>
    </row>
    <row r="894" spans="1:2">
      <c r="A894" s="8">
        <v>39643</v>
      </c>
      <c r="B894" s="2">
        <v>2.0068000000000001</v>
      </c>
    </row>
    <row r="895" spans="1:2">
      <c r="A895" s="8">
        <v>39644</v>
      </c>
      <c r="B895" s="2">
        <v>2.0247999999999999</v>
      </c>
    </row>
    <row r="896" spans="1:2">
      <c r="A896" s="8">
        <v>39645</v>
      </c>
      <c r="B896" s="2">
        <v>2.0131999999999999</v>
      </c>
    </row>
    <row r="897" spans="1:2">
      <c r="A897" s="8">
        <v>39646</v>
      </c>
      <c r="B897" s="2">
        <v>2.0001000000000002</v>
      </c>
    </row>
    <row r="898" spans="1:2">
      <c r="A898" s="8">
        <v>39647</v>
      </c>
      <c r="B898" s="2">
        <v>1.9899</v>
      </c>
    </row>
    <row r="899" spans="1:2">
      <c r="A899" s="8">
        <v>39650</v>
      </c>
      <c r="B899" s="2">
        <v>1.9833000000000001</v>
      </c>
    </row>
    <row r="900" spans="1:2">
      <c r="A900" s="8">
        <v>39651</v>
      </c>
      <c r="B900" s="2">
        <v>1.9911000000000001</v>
      </c>
    </row>
    <row r="901" spans="1:2">
      <c r="A901" s="8">
        <v>39652</v>
      </c>
      <c r="B901" s="2">
        <v>2.0013999999999998</v>
      </c>
    </row>
    <row r="902" spans="1:2">
      <c r="A902" s="8">
        <v>39653</v>
      </c>
      <c r="B902" s="2">
        <v>1.9905999999999999</v>
      </c>
    </row>
    <row r="903" spans="1:2">
      <c r="A903" s="8">
        <v>39654</v>
      </c>
      <c r="B903" s="2">
        <v>1.9741</v>
      </c>
    </row>
    <row r="904" spans="1:2">
      <c r="A904" s="8">
        <v>39657</v>
      </c>
      <c r="B904" s="2">
        <v>1.9706999999999999</v>
      </c>
    </row>
    <row r="905" spans="1:2">
      <c r="A905" s="8">
        <v>39658</v>
      </c>
      <c r="B905" s="2">
        <v>1.9821</v>
      </c>
    </row>
    <row r="906" spans="1:2">
      <c r="A906" s="8">
        <v>39659</v>
      </c>
      <c r="B906" s="2">
        <v>1.9668000000000001</v>
      </c>
    </row>
    <row r="907" spans="1:2">
      <c r="A907" s="8">
        <v>39660</v>
      </c>
      <c r="B907" s="2">
        <v>1.9596</v>
      </c>
    </row>
    <row r="908" spans="1:2">
      <c r="A908" s="8">
        <v>39661</v>
      </c>
      <c r="B908" s="2">
        <v>1.9722999999999999</v>
      </c>
    </row>
    <row r="909" spans="1:2">
      <c r="A909" s="8">
        <v>39664</v>
      </c>
      <c r="B909" s="2">
        <v>1.9651000000000001</v>
      </c>
    </row>
    <row r="910" spans="1:2">
      <c r="A910" s="8">
        <v>39665</v>
      </c>
      <c r="B910" s="2">
        <v>1.9735</v>
      </c>
    </row>
    <row r="911" spans="1:2">
      <c r="A911" s="8">
        <v>39666</v>
      </c>
      <c r="B911" s="2">
        <v>1.9834000000000001</v>
      </c>
    </row>
    <row r="912" spans="1:2">
      <c r="A912" s="8">
        <v>39667</v>
      </c>
      <c r="B912" s="2">
        <v>1.9875</v>
      </c>
    </row>
    <row r="913" spans="1:2">
      <c r="A913" s="8">
        <v>39668</v>
      </c>
      <c r="B913" s="2">
        <v>2.0036</v>
      </c>
    </row>
    <row r="914" spans="1:2">
      <c r="A914" s="8">
        <v>39671</v>
      </c>
      <c r="B914" s="2">
        <v>2.0114000000000001</v>
      </c>
    </row>
    <row r="915" spans="1:2">
      <c r="A915" s="8">
        <v>39672</v>
      </c>
      <c r="B915" s="2">
        <v>2.0236999999999998</v>
      </c>
    </row>
    <row r="916" spans="1:2">
      <c r="A916" s="8">
        <v>39673</v>
      </c>
      <c r="B916" s="2">
        <v>2.0145</v>
      </c>
    </row>
    <row r="917" spans="1:2">
      <c r="A917" s="8">
        <v>39674</v>
      </c>
      <c r="B917" s="2">
        <v>2.0457999999999998</v>
      </c>
    </row>
    <row r="918" spans="1:2">
      <c r="A918" s="8">
        <v>39678</v>
      </c>
      <c r="B918" s="2">
        <v>2.0659000000000001</v>
      </c>
    </row>
    <row r="919" spans="1:2">
      <c r="A919" s="8">
        <v>39679</v>
      </c>
      <c r="B919" s="2">
        <v>2.0699000000000001</v>
      </c>
    </row>
    <row r="920" spans="1:2">
      <c r="A920" s="8">
        <v>39680</v>
      </c>
      <c r="B920" s="2">
        <v>2.0457000000000001</v>
      </c>
    </row>
    <row r="921" spans="1:2">
      <c r="A921" s="8">
        <v>39681</v>
      </c>
      <c r="B921" s="2">
        <v>2.0491000000000001</v>
      </c>
    </row>
    <row r="922" spans="1:2">
      <c r="A922" s="8">
        <v>39682</v>
      </c>
      <c r="B922" s="2">
        <v>2.0379999999999998</v>
      </c>
    </row>
    <row r="923" spans="1:2">
      <c r="A923" s="8">
        <v>39685</v>
      </c>
      <c r="B923" s="2">
        <v>2.0440999999999998</v>
      </c>
    </row>
    <row r="924" spans="1:2">
      <c r="A924" s="8">
        <v>39686</v>
      </c>
      <c r="B924" s="2">
        <v>2.0491999999999999</v>
      </c>
    </row>
    <row r="925" spans="1:2">
      <c r="A925" s="8">
        <v>39687</v>
      </c>
      <c r="B925" s="2">
        <v>2.0649000000000002</v>
      </c>
    </row>
    <row r="926" spans="1:2">
      <c r="A926" s="8">
        <v>39688</v>
      </c>
      <c r="B926" s="2">
        <v>2.0754000000000001</v>
      </c>
    </row>
    <row r="927" spans="1:2">
      <c r="A927" s="8">
        <v>39689</v>
      </c>
      <c r="B927" s="2">
        <v>2.0722999999999998</v>
      </c>
    </row>
    <row r="928" spans="1:2">
      <c r="A928" s="8">
        <v>39692</v>
      </c>
      <c r="B928" s="2">
        <v>2.0745</v>
      </c>
    </row>
    <row r="929" spans="1:2">
      <c r="A929" s="8">
        <v>39693</v>
      </c>
      <c r="B929" s="2">
        <v>2.0831</v>
      </c>
    </row>
    <row r="930" spans="1:2">
      <c r="A930" s="8">
        <v>39694</v>
      </c>
      <c r="B930" s="2">
        <v>2.0962999999999998</v>
      </c>
    </row>
    <row r="931" spans="1:2">
      <c r="A931" s="8">
        <v>39695</v>
      </c>
      <c r="B931" s="2">
        <v>2.1110000000000002</v>
      </c>
    </row>
    <row r="932" spans="1:2">
      <c r="A932" s="8">
        <v>39696</v>
      </c>
      <c r="B932" s="2">
        <v>2.1636000000000002</v>
      </c>
    </row>
    <row r="933" spans="1:2">
      <c r="A933" s="8">
        <v>39699</v>
      </c>
      <c r="B933" s="2">
        <v>2.1625999999999999</v>
      </c>
    </row>
    <row r="934" spans="1:2">
      <c r="A934" s="8">
        <v>39700</v>
      </c>
      <c r="B934" s="2">
        <v>2.1682000000000001</v>
      </c>
    </row>
    <row r="935" spans="1:2">
      <c r="A935" s="8">
        <v>39701</v>
      </c>
      <c r="B935" s="2">
        <v>2.1751999999999998</v>
      </c>
    </row>
    <row r="936" spans="1:2">
      <c r="A936" s="8">
        <v>39702</v>
      </c>
      <c r="B936" s="2">
        <v>2.1507999999999998</v>
      </c>
    </row>
    <row r="937" spans="1:2">
      <c r="A937" s="8">
        <v>39703</v>
      </c>
      <c r="B937" s="2">
        <v>2.0992000000000002</v>
      </c>
    </row>
    <row r="938" spans="1:2">
      <c r="A938" s="8">
        <v>39706</v>
      </c>
      <c r="B938" s="2">
        <v>2.1160999999999999</v>
      </c>
    </row>
    <row r="939" spans="1:2">
      <c r="A939" s="8">
        <v>39707</v>
      </c>
      <c r="B939" s="2">
        <v>2.1455000000000002</v>
      </c>
    </row>
    <row r="940" spans="1:2">
      <c r="A940" s="8">
        <v>39708</v>
      </c>
      <c r="B940" s="2">
        <v>2.0958999999999999</v>
      </c>
    </row>
    <row r="941" spans="1:2">
      <c r="A941" s="8">
        <v>39709</v>
      </c>
      <c r="B941" s="2">
        <v>2.1259000000000001</v>
      </c>
    </row>
    <row r="942" spans="1:2">
      <c r="A942" s="8">
        <v>39710</v>
      </c>
      <c r="B942" s="2">
        <v>2.0790999999999999</v>
      </c>
    </row>
    <row r="943" spans="1:2">
      <c r="A943" s="8">
        <v>39713</v>
      </c>
      <c r="B943" s="2">
        <v>2.0478000000000001</v>
      </c>
    </row>
    <row r="944" spans="1:2">
      <c r="A944" s="8">
        <v>39714</v>
      </c>
      <c r="B944" s="2">
        <v>2.0771000000000002</v>
      </c>
    </row>
    <row r="945" spans="1:2">
      <c r="A945" s="8">
        <v>39715</v>
      </c>
      <c r="B945" s="2">
        <v>2.073</v>
      </c>
    </row>
    <row r="946" spans="1:2">
      <c r="A946" s="8">
        <v>39716</v>
      </c>
      <c r="B946" s="2">
        <v>2.0914000000000001</v>
      </c>
    </row>
    <row r="947" spans="1:2">
      <c r="A947" s="8">
        <v>39717</v>
      </c>
      <c r="B947" s="2">
        <v>2.1118000000000001</v>
      </c>
    </row>
    <row r="948" spans="1:2">
      <c r="A948" s="8">
        <v>39720</v>
      </c>
      <c r="B948" s="2">
        <v>2.1412</v>
      </c>
    </row>
    <row r="949" spans="1:2">
      <c r="A949" s="8">
        <v>39721</v>
      </c>
      <c r="B949" s="2">
        <v>2.1587000000000001</v>
      </c>
    </row>
    <row r="950" spans="1:2">
      <c r="A950" s="8">
        <v>39722</v>
      </c>
      <c r="B950" s="2">
        <v>2.1377000000000002</v>
      </c>
    </row>
    <row r="951" spans="1:2">
      <c r="A951" s="8">
        <v>39723</v>
      </c>
      <c r="B951" s="2">
        <v>2.1623999999999999</v>
      </c>
    </row>
    <row r="952" spans="1:2">
      <c r="A952" s="8">
        <v>39724</v>
      </c>
      <c r="B952" s="2">
        <v>2.1796000000000002</v>
      </c>
    </row>
    <row r="953" spans="1:2">
      <c r="A953" s="8">
        <v>39727</v>
      </c>
      <c r="B953" s="2">
        <v>2.2159</v>
      </c>
    </row>
    <row r="954" spans="1:2">
      <c r="A954" s="8">
        <v>39728</v>
      </c>
      <c r="B954" s="2">
        <v>2.2273000000000001</v>
      </c>
    </row>
    <row r="955" spans="1:2">
      <c r="A955" s="8">
        <v>39729</v>
      </c>
      <c r="B955" s="2">
        <v>2.2545999999999999</v>
      </c>
    </row>
    <row r="956" spans="1:2">
      <c r="A956" s="8">
        <v>39730</v>
      </c>
      <c r="B956" s="2">
        <v>2.2038000000000002</v>
      </c>
    </row>
    <row r="957" spans="1:2">
      <c r="A957" s="8">
        <v>39731</v>
      </c>
      <c r="B957" s="2">
        <v>2.3325999999999998</v>
      </c>
    </row>
    <row r="958" spans="1:2">
      <c r="A958" s="8">
        <v>39734</v>
      </c>
      <c r="B958" s="2">
        <v>2.3050999999999999</v>
      </c>
    </row>
    <row r="959" spans="1:2">
      <c r="A959" s="8">
        <v>39735</v>
      </c>
      <c r="B959" s="2">
        <v>2.2589999999999999</v>
      </c>
    </row>
    <row r="960" spans="1:2">
      <c r="A960" s="8">
        <v>39736</v>
      </c>
      <c r="B960" s="2">
        <v>2.2793999999999999</v>
      </c>
    </row>
    <row r="961" spans="1:2">
      <c r="A961" s="8">
        <v>39737</v>
      </c>
      <c r="B961" s="2">
        <v>2.319</v>
      </c>
    </row>
    <row r="962" spans="1:2">
      <c r="A962" s="8">
        <v>39738</v>
      </c>
      <c r="B962" s="2">
        <v>2.3349000000000002</v>
      </c>
    </row>
    <row r="963" spans="1:2">
      <c r="A963" s="8">
        <v>39741</v>
      </c>
      <c r="B963" s="2">
        <v>2.3182</v>
      </c>
    </row>
    <row r="964" spans="1:2">
      <c r="A964" s="8">
        <v>39742</v>
      </c>
      <c r="B964" s="2">
        <v>2.3559000000000001</v>
      </c>
    </row>
    <row r="965" spans="1:2">
      <c r="A965" s="8">
        <v>39743</v>
      </c>
      <c r="B965" s="2">
        <v>2.4742000000000002</v>
      </c>
    </row>
    <row r="966" spans="1:2">
      <c r="A966" s="8">
        <v>39744</v>
      </c>
      <c r="B966" s="2">
        <v>2.5529999999999999</v>
      </c>
    </row>
    <row r="967" spans="1:2">
      <c r="A967" s="8">
        <v>39745</v>
      </c>
      <c r="B967" s="2">
        <v>2.6917</v>
      </c>
    </row>
    <row r="968" spans="1:2">
      <c r="A968" s="8">
        <v>39748</v>
      </c>
      <c r="B968" s="2">
        <v>2.6484999999999999</v>
      </c>
    </row>
    <row r="969" spans="1:2">
      <c r="A969" s="8">
        <v>39749</v>
      </c>
      <c r="B969" s="2">
        <v>2.5575000000000001</v>
      </c>
    </row>
    <row r="970" spans="1:2">
      <c r="A970" s="8">
        <v>39750</v>
      </c>
      <c r="B970" s="2">
        <v>2.4798</v>
      </c>
    </row>
    <row r="971" spans="1:2">
      <c r="A971" s="8">
        <v>39751</v>
      </c>
      <c r="B971" s="2">
        <v>2.4159000000000002</v>
      </c>
    </row>
    <row r="972" spans="1:2">
      <c r="A972" s="8">
        <v>39752</v>
      </c>
      <c r="B972" s="2">
        <v>2.4803000000000002</v>
      </c>
    </row>
    <row r="973" spans="1:2">
      <c r="A973" s="8">
        <v>39755</v>
      </c>
      <c r="B973" s="2">
        <v>2.3929999999999998</v>
      </c>
    </row>
    <row r="974" spans="1:2">
      <c r="A974" s="8">
        <v>39756</v>
      </c>
      <c r="B974" s="2">
        <v>2.3862000000000001</v>
      </c>
    </row>
    <row r="975" spans="1:2">
      <c r="A975" s="8">
        <v>39757</v>
      </c>
      <c r="B975" s="2">
        <v>2.3401999999999998</v>
      </c>
    </row>
    <row r="976" spans="1:2">
      <c r="A976" s="8">
        <v>39758</v>
      </c>
      <c r="B976" s="2">
        <v>2.3637000000000001</v>
      </c>
    </row>
    <row r="977" spans="1:2">
      <c r="A977" s="8">
        <v>39759</v>
      </c>
      <c r="B977" s="2">
        <v>2.4272</v>
      </c>
    </row>
    <row r="978" spans="1:2">
      <c r="A978" s="8">
        <v>39762</v>
      </c>
      <c r="B978" s="2">
        <v>2.4171</v>
      </c>
    </row>
    <row r="979" spans="1:2">
      <c r="A979" s="8">
        <v>39764</v>
      </c>
      <c r="B979" s="2">
        <v>2.5333999999999999</v>
      </c>
    </row>
    <row r="980" spans="1:2">
      <c r="A980" s="8">
        <v>39765</v>
      </c>
      <c r="B980" s="2">
        <v>2.5190000000000001</v>
      </c>
    </row>
    <row r="981" spans="1:2">
      <c r="A981" s="8">
        <v>39766</v>
      </c>
      <c r="B981" s="2">
        <v>2.4738000000000002</v>
      </c>
    </row>
    <row r="982" spans="1:2">
      <c r="A982" s="8">
        <v>39769</v>
      </c>
      <c r="B982" s="2">
        <v>2.4691000000000001</v>
      </c>
    </row>
    <row r="983" spans="1:2">
      <c r="A983" s="8">
        <v>39770</v>
      </c>
      <c r="B983" s="2">
        <v>2.5529999999999999</v>
      </c>
    </row>
    <row r="984" spans="1:2">
      <c r="A984" s="8">
        <v>39771</v>
      </c>
      <c r="B984" s="2">
        <v>2.5266000000000002</v>
      </c>
    </row>
    <row r="985" spans="1:2">
      <c r="A985" s="8">
        <v>39772</v>
      </c>
      <c r="B985" s="2">
        <v>2.5442</v>
      </c>
    </row>
    <row r="986" spans="1:2">
      <c r="A986" s="8">
        <v>39773</v>
      </c>
      <c r="B986" s="2">
        <v>2.4710999999999999</v>
      </c>
    </row>
    <row r="987" spans="1:2">
      <c r="A987" s="8">
        <v>39776</v>
      </c>
      <c r="B987" s="2">
        <v>2.5192999999999999</v>
      </c>
    </row>
    <row r="988" spans="1:2">
      <c r="A988" s="8">
        <v>39777</v>
      </c>
      <c r="B988" s="2">
        <v>2.4836999999999998</v>
      </c>
    </row>
    <row r="989" spans="1:2">
      <c r="A989" s="8">
        <v>39778</v>
      </c>
      <c r="B989" s="2">
        <v>2.4474</v>
      </c>
    </row>
    <row r="990" spans="1:2">
      <c r="A990" s="8">
        <v>39779</v>
      </c>
      <c r="B990" s="2">
        <v>2.4257</v>
      </c>
    </row>
    <row r="991" spans="1:2">
      <c r="A991" s="8">
        <v>39780</v>
      </c>
      <c r="B991" s="2">
        <v>2.4272999999999998</v>
      </c>
    </row>
    <row r="992" spans="1:2">
      <c r="A992" s="8">
        <v>39783</v>
      </c>
      <c r="B992" s="2">
        <v>2.5089999999999999</v>
      </c>
    </row>
    <row r="993" spans="1:2">
      <c r="A993" s="8">
        <v>39784</v>
      </c>
      <c r="B993" s="2">
        <v>2.5171999999999999</v>
      </c>
    </row>
    <row r="994" spans="1:2">
      <c r="A994" s="8">
        <v>39785</v>
      </c>
      <c r="B994" s="2">
        <v>2.5139</v>
      </c>
    </row>
    <row r="995" spans="1:2">
      <c r="A995" s="8">
        <v>39786</v>
      </c>
      <c r="B995" s="2">
        <v>2.5316000000000001</v>
      </c>
    </row>
    <row r="996" spans="1:2">
      <c r="A996" s="8">
        <v>39787</v>
      </c>
      <c r="B996" s="2">
        <v>2.5358999999999998</v>
      </c>
    </row>
    <row r="997" spans="1:2">
      <c r="A997" s="8">
        <v>39790</v>
      </c>
      <c r="B997" s="2">
        <v>2.4792999999999998</v>
      </c>
    </row>
    <row r="998" spans="1:2">
      <c r="A998" s="8">
        <v>39791</v>
      </c>
      <c r="B998" s="2">
        <v>2.5234000000000001</v>
      </c>
    </row>
    <row r="999" spans="1:2">
      <c r="A999" s="8">
        <v>39792</v>
      </c>
      <c r="B999" s="2">
        <v>2.5388000000000002</v>
      </c>
    </row>
    <row r="1000" spans="1:2">
      <c r="A1000" s="8">
        <v>39793</v>
      </c>
      <c r="B1000" s="2">
        <v>2.5383</v>
      </c>
    </row>
    <row r="1001" spans="1:2">
      <c r="A1001" s="8">
        <v>39794</v>
      </c>
      <c r="B1001" s="2">
        <v>2.5228999999999999</v>
      </c>
    </row>
    <row r="1002" spans="1:2">
      <c r="A1002" s="8">
        <v>39797</v>
      </c>
      <c r="B1002" s="2">
        <v>2.5225</v>
      </c>
    </row>
    <row r="1003" spans="1:2">
      <c r="A1003" s="8">
        <v>39798</v>
      </c>
      <c r="B1003" s="2">
        <v>2.5640000000000001</v>
      </c>
    </row>
    <row r="1004" spans="1:2">
      <c r="A1004" s="8">
        <v>39799</v>
      </c>
      <c r="B1004" s="2">
        <v>2.5977999999999999</v>
      </c>
    </row>
    <row r="1005" spans="1:2">
      <c r="A1005" s="8">
        <v>39800</v>
      </c>
      <c r="B1005" s="2">
        <v>2.7256</v>
      </c>
    </row>
    <row r="1006" spans="1:2">
      <c r="A1006" s="8">
        <v>39801</v>
      </c>
      <c r="B1006" s="2">
        <v>2.6671999999999998</v>
      </c>
    </row>
    <row r="1007" spans="1:2">
      <c r="A1007" s="8">
        <v>39804</v>
      </c>
      <c r="B1007" s="2">
        <v>2.6692999999999998</v>
      </c>
    </row>
    <row r="1008" spans="1:2">
      <c r="A1008" s="8">
        <v>39805</v>
      </c>
      <c r="B1008" s="2">
        <v>2.7018</v>
      </c>
    </row>
    <row r="1009" spans="1:2">
      <c r="A1009" s="8">
        <v>39806</v>
      </c>
      <c r="B1009" s="2">
        <v>2.7174999999999998</v>
      </c>
    </row>
    <row r="1010" spans="1:2">
      <c r="A1010" s="8">
        <v>39811</v>
      </c>
      <c r="B1010" s="2">
        <v>2.7852999999999999</v>
      </c>
    </row>
    <row r="1011" spans="1:2">
      <c r="A1011" s="8">
        <v>39812</v>
      </c>
      <c r="B1011" s="2">
        <v>2.7618</v>
      </c>
    </row>
    <row r="1012" spans="1:2">
      <c r="A1012" s="8">
        <v>39813</v>
      </c>
      <c r="B1012" s="2">
        <v>2.8014000000000001</v>
      </c>
    </row>
    <row r="1013" spans="1:2">
      <c r="A1013" s="10">
        <v>39815</v>
      </c>
      <c r="B1013" s="5">
        <v>2.8050000000000002</v>
      </c>
    </row>
    <row r="1014" spans="1:2">
      <c r="A1014" s="10">
        <v>39818</v>
      </c>
      <c r="B1014" s="5">
        <v>2.7296999999999998</v>
      </c>
    </row>
    <row r="1015" spans="1:2">
      <c r="A1015" s="10">
        <v>39819</v>
      </c>
      <c r="B1015" s="5">
        <v>2.7061000000000002</v>
      </c>
    </row>
    <row r="1016" spans="1:2">
      <c r="A1016" s="10">
        <v>39820</v>
      </c>
      <c r="B1016" s="5">
        <v>2.6131000000000002</v>
      </c>
    </row>
    <row r="1017" spans="1:2">
      <c r="A1017" s="10">
        <v>39821</v>
      </c>
      <c r="B1017" s="5">
        <v>2.6840999999999999</v>
      </c>
    </row>
    <row r="1018" spans="1:2">
      <c r="A1018" s="10">
        <v>39822</v>
      </c>
      <c r="B1018" s="5">
        <v>2.7067000000000001</v>
      </c>
    </row>
    <row r="1019" spans="1:2">
      <c r="A1019" s="10">
        <v>39825</v>
      </c>
      <c r="B1019" s="5">
        <v>2.6903999999999999</v>
      </c>
    </row>
    <row r="1020" spans="1:2">
      <c r="A1020" s="10">
        <v>39826</v>
      </c>
      <c r="B1020" s="5">
        <v>2.7917999999999998</v>
      </c>
    </row>
    <row r="1021" spans="1:2">
      <c r="A1021" s="10">
        <v>39827</v>
      </c>
      <c r="B1021" s="5">
        <v>2.8001</v>
      </c>
    </row>
    <row r="1022" spans="1:2">
      <c r="A1022" s="10">
        <v>39828</v>
      </c>
      <c r="B1022" s="5">
        <v>2.8696000000000002</v>
      </c>
    </row>
    <row r="1023" spans="1:2">
      <c r="A1023" s="10">
        <v>39829</v>
      </c>
      <c r="B1023" s="5">
        <v>2.7995000000000001</v>
      </c>
    </row>
    <row r="1024" spans="1:2">
      <c r="A1024" s="10">
        <v>39832</v>
      </c>
      <c r="B1024" s="5">
        <v>2.8976000000000002</v>
      </c>
    </row>
    <row r="1025" spans="1:2">
      <c r="A1025" s="10">
        <v>39833</v>
      </c>
      <c r="B1025" s="5">
        <v>2.9161999999999999</v>
      </c>
    </row>
    <row r="1026" spans="1:2">
      <c r="A1026" s="10">
        <v>39834</v>
      </c>
      <c r="B1026" s="5">
        <v>2.9376000000000002</v>
      </c>
    </row>
    <row r="1027" spans="1:2">
      <c r="A1027" s="10">
        <v>39835</v>
      </c>
      <c r="B1027" s="5">
        <v>2.8582000000000001</v>
      </c>
    </row>
    <row r="1028" spans="1:2">
      <c r="A1028" s="10">
        <v>39836</v>
      </c>
      <c r="B1028" s="5">
        <v>2.9466000000000001</v>
      </c>
    </row>
    <row r="1029" spans="1:2">
      <c r="A1029" s="10">
        <v>39839</v>
      </c>
      <c r="B1029" s="5">
        <v>2.919</v>
      </c>
    </row>
    <row r="1030" spans="1:2">
      <c r="A1030" s="10">
        <v>39840</v>
      </c>
      <c r="B1030" s="5">
        <v>2.8696999999999999</v>
      </c>
    </row>
    <row r="1031" spans="1:2">
      <c r="A1031" s="10">
        <v>39841</v>
      </c>
      <c r="B1031" s="5">
        <v>2.8927999999999998</v>
      </c>
    </row>
    <row r="1032" spans="1:2">
      <c r="A1032" s="10">
        <v>39842</v>
      </c>
      <c r="B1032" s="5">
        <v>2.9115000000000002</v>
      </c>
    </row>
    <row r="1033" spans="1:2">
      <c r="A1033" s="10">
        <v>39843</v>
      </c>
      <c r="B1033" s="5">
        <v>2.9906999999999999</v>
      </c>
    </row>
    <row r="1034" spans="1:2">
      <c r="A1034" s="10">
        <v>39846</v>
      </c>
      <c r="B1034" s="5">
        <v>2.9883000000000002</v>
      </c>
    </row>
    <row r="1035" spans="1:2">
      <c r="A1035" s="10">
        <v>39847</v>
      </c>
      <c r="B1035" s="5">
        <v>3.0261</v>
      </c>
    </row>
    <row r="1036" spans="1:2">
      <c r="A1036" s="10">
        <v>39848</v>
      </c>
      <c r="B1036" s="5">
        <v>3.1316000000000002</v>
      </c>
    </row>
    <row r="1037" spans="1:2">
      <c r="A1037" s="10">
        <v>39849</v>
      </c>
      <c r="B1037" s="5">
        <v>3.1137000000000001</v>
      </c>
    </row>
    <row r="1038" spans="1:2">
      <c r="A1038" s="10">
        <v>39850</v>
      </c>
      <c r="B1038" s="5">
        <v>3.0427</v>
      </c>
    </row>
    <row r="1039" spans="1:2">
      <c r="A1039" s="10">
        <v>39853</v>
      </c>
      <c r="B1039" s="5">
        <v>3.0200999999999998</v>
      </c>
    </row>
    <row r="1040" spans="1:2">
      <c r="A1040" s="10">
        <v>39854</v>
      </c>
      <c r="B1040" s="5">
        <v>2.9773000000000001</v>
      </c>
    </row>
    <row r="1041" spans="1:2">
      <c r="A1041" s="10">
        <v>39855</v>
      </c>
      <c r="B1041" s="5">
        <v>3.0324</v>
      </c>
    </row>
    <row r="1042" spans="1:2">
      <c r="A1042" s="10">
        <v>39856</v>
      </c>
      <c r="B1042" s="5">
        <v>3.0783999999999998</v>
      </c>
    </row>
    <row r="1043" spans="1:2">
      <c r="A1043" s="10">
        <v>39857</v>
      </c>
      <c r="B1043" s="5">
        <v>3.0981000000000001</v>
      </c>
    </row>
    <row r="1044" spans="1:2">
      <c r="A1044" s="10">
        <v>39860</v>
      </c>
      <c r="B1044" s="5">
        <v>3.1966999999999999</v>
      </c>
    </row>
    <row r="1045" spans="1:2">
      <c r="A1045" s="10">
        <v>39861</v>
      </c>
      <c r="B1045" s="5">
        <v>3.2654999999999998</v>
      </c>
    </row>
    <row r="1046" spans="1:2">
      <c r="A1046" s="10">
        <v>39862</v>
      </c>
      <c r="B1046" s="5">
        <v>3.3167</v>
      </c>
    </row>
    <row r="1047" spans="1:2">
      <c r="A1047" s="10">
        <v>39863</v>
      </c>
      <c r="B1047" s="5">
        <v>3.1423999999999999</v>
      </c>
    </row>
    <row r="1048" spans="1:2">
      <c r="A1048" s="10">
        <v>39864</v>
      </c>
      <c r="B1048" s="5">
        <v>3.1882000000000001</v>
      </c>
    </row>
    <row r="1049" spans="1:2">
      <c r="A1049" s="10">
        <v>39867</v>
      </c>
      <c r="B1049" s="5">
        <v>3.1595</v>
      </c>
    </row>
    <row r="1050" spans="1:2">
      <c r="A1050" s="10">
        <v>39868</v>
      </c>
      <c r="B1050" s="5">
        <v>3.1657000000000002</v>
      </c>
    </row>
    <row r="1051" spans="1:2">
      <c r="A1051" s="10">
        <v>39869</v>
      </c>
      <c r="B1051" s="5">
        <v>3.1335999999999999</v>
      </c>
    </row>
    <row r="1052" spans="1:2">
      <c r="A1052" s="10">
        <v>39870</v>
      </c>
      <c r="B1052" s="5">
        <v>3.1709999999999998</v>
      </c>
    </row>
    <row r="1053" spans="1:2">
      <c r="A1053" s="10">
        <v>39871</v>
      </c>
      <c r="B1053" s="5">
        <v>3.1355</v>
      </c>
    </row>
    <row r="1054" spans="1:2">
      <c r="A1054" s="10">
        <v>39874</v>
      </c>
      <c r="B1054" s="5">
        <v>3.2069000000000001</v>
      </c>
    </row>
    <row r="1055" spans="1:2">
      <c r="A1055" s="10">
        <v>39875</v>
      </c>
      <c r="B1055" s="5">
        <v>3.2057000000000002</v>
      </c>
    </row>
    <row r="1056" spans="1:2">
      <c r="A1056" s="10">
        <v>39876</v>
      </c>
      <c r="B1056" s="5">
        <v>3.2082000000000002</v>
      </c>
    </row>
    <row r="1057" spans="1:2">
      <c r="A1057" s="10">
        <v>39877</v>
      </c>
      <c r="B1057" s="5">
        <v>3.1762999999999999</v>
      </c>
    </row>
    <row r="1058" spans="1:2">
      <c r="A1058" s="10">
        <v>39878</v>
      </c>
      <c r="B1058" s="5">
        <v>3.2391000000000001</v>
      </c>
    </row>
    <row r="1059" spans="1:2">
      <c r="A1059" s="10">
        <v>39881</v>
      </c>
      <c r="B1059" s="5">
        <v>3.2315999999999998</v>
      </c>
    </row>
    <row r="1060" spans="1:2">
      <c r="A1060" s="10">
        <v>39882</v>
      </c>
      <c r="B1060" s="5">
        <v>3.2284000000000002</v>
      </c>
    </row>
    <row r="1061" spans="1:2">
      <c r="A1061" s="10">
        <v>39883</v>
      </c>
      <c r="B1061" s="5">
        <v>3.1213000000000002</v>
      </c>
    </row>
    <row r="1062" spans="1:2">
      <c r="A1062" s="10">
        <v>39884</v>
      </c>
      <c r="B1062" s="5">
        <v>3.1265999999999998</v>
      </c>
    </row>
    <row r="1063" spans="1:2">
      <c r="A1063" s="10">
        <v>39885</v>
      </c>
      <c r="B1063" s="5">
        <v>2.9291999999999998</v>
      </c>
    </row>
    <row r="1064" spans="1:2">
      <c r="A1064" s="10">
        <v>39888</v>
      </c>
      <c r="B1064" s="5">
        <v>2.9213</v>
      </c>
    </row>
    <row r="1065" spans="1:2">
      <c r="A1065" s="10">
        <v>39889</v>
      </c>
      <c r="B1065" s="5">
        <v>2.9026999999999998</v>
      </c>
    </row>
    <row r="1066" spans="1:2">
      <c r="A1066" s="10">
        <v>39890</v>
      </c>
      <c r="B1066" s="5">
        <v>2.9525000000000001</v>
      </c>
    </row>
    <row r="1067" spans="1:2">
      <c r="A1067" s="10">
        <v>39891</v>
      </c>
      <c r="B1067" s="5">
        <v>2.9472999999999998</v>
      </c>
    </row>
    <row r="1068" spans="1:2">
      <c r="A1068" s="10">
        <v>39892</v>
      </c>
      <c r="B1068" s="5">
        <v>3.0367999999999999</v>
      </c>
    </row>
    <row r="1069" spans="1:2">
      <c r="A1069" s="10">
        <v>39895</v>
      </c>
      <c r="B1069" s="5">
        <v>2.9777</v>
      </c>
    </row>
    <row r="1070" spans="1:2">
      <c r="A1070" s="10">
        <v>39896</v>
      </c>
      <c r="B1070" s="5">
        <v>2.9645000000000001</v>
      </c>
    </row>
    <row r="1071" spans="1:2">
      <c r="A1071" s="10">
        <v>39897</v>
      </c>
      <c r="B1071" s="5">
        <v>2.9937</v>
      </c>
    </row>
    <row r="1072" spans="1:2">
      <c r="A1072" s="10">
        <v>39898</v>
      </c>
      <c r="B1072" s="5">
        <v>2.9845000000000002</v>
      </c>
    </row>
    <row r="1073" spans="1:2">
      <c r="A1073" s="10">
        <v>39899</v>
      </c>
      <c r="B1073" s="5">
        <v>3.0051000000000001</v>
      </c>
    </row>
    <row r="1074" spans="1:2">
      <c r="A1074" s="10">
        <v>39902</v>
      </c>
      <c r="B1074" s="5">
        <v>3.1139999999999999</v>
      </c>
    </row>
    <row r="1075" spans="1:2">
      <c r="A1075" s="10">
        <v>39903</v>
      </c>
      <c r="B1075" s="5">
        <v>3.1000999999999999</v>
      </c>
    </row>
    <row r="1076" spans="1:2">
      <c r="A1076" s="10">
        <v>39904</v>
      </c>
      <c r="B1076" s="5">
        <v>3.0747</v>
      </c>
    </row>
    <row r="1077" spans="1:2">
      <c r="A1077" s="10">
        <v>39905</v>
      </c>
      <c r="B1077" s="5">
        <v>2.9470999999999998</v>
      </c>
    </row>
    <row r="1078" spans="1:2">
      <c r="A1078" s="10">
        <v>39906</v>
      </c>
      <c r="B1078" s="5">
        <v>2.9169</v>
      </c>
    </row>
    <row r="1079" spans="1:2">
      <c r="A1079" s="10">
        <v>39909</v>
      </c>
      <c r="B1079" s="5">
        <v>2.891</v>
      </c>
    </row>
    <row r="1080" spans="1:2">
      <c r="A1080" s="10">
        <v>39910</v>
      </c>
      <c r="B1080" s="5">
        <v>2.9662999999999999</v>
      </c>
    </row>
    <row r="1081" spans="1:2">
      <c r="A1081" s="10">
        <v>39911</v>
      </c>
      <c r="B1081" s="5">
        <v>2.9727000000000001</v>
      </c>
    </row>
    <row r="1082" spans="1:2">
      <c r="A1082" s="10">
        <v>39912</v>
      </c>
      <c r="B1082" s="5">
        <v>2.9131999999999998</v>
      </c>
    </row>
    <row r="1083" spans="1:2">
      <c r="A1083" s="10">
        <v>39913</v>
      </c>
      <c r="B1083" s="5">
        <v>2.8662000000000001</v>
      </c>
    </row>
    <row r="1084" spans="1:2">
      <c r="A1084" s="10">
        <v>39917</v>
      </c>
      <c r="B1084" s="5">
        <v>2.8898000000000001</v>
      </c>
    </row>
    <row r="1085" spans="1:2">
      <c r="A1085" s="10">
        <v>39918</v>
      </c>
      <c r="B1085" s="5">
        <v>2.7978000000000001</v>
      </c>
    </row>
    <row r="1086" spans="1:2">
      <c r="A1086" s="10">
        <v>39919</v>
      </c>
      <c r="B1086" s="5">
        <v>2.8420999999999998</v>
      </c>
    </row>
    <row r="1087" spans="1:2">
      <c r="A1087" s="10">
        <v>39920</v>
      </c>
      <c r="B1087" s="5">
        <v>2.8180999999999998</v>
      </c>
    </row>
    <row r="1088" spans="1:2">
      <c r="A1088" s="10">
        <v>39923</v>
      </c>
      <c r="B1088" s="5">
        <v>2.8736999999999999</v>
      </c>
    </row>
    <row r="1089" spans="1:2">
      <c r="A1089" s="10">
        <v>39924</v>
      </c>
      <c r="B1089" s="5">
        <v>2.9266000000000001</v>
      </c>
    </row>
    <row r="1090" spans="1:2">
      <c r="A1090" s="10">
        <v>39925</v>
      </c>
      <c r="B1090" s="5">
        <v>2.9266000000000001</v>
      </c>
    </row>
    <row r="1091" spans="1:2">
      <c r="A1091" s="10">
        <v>39926</v>
      </c>
      <c r="B1091" s="5">
        <v>2.9051</v>
      </c>
    </row>
    <row r="1092" spans="1:2">
      <c r="A1092" s="10">
        <v>39927</v>
      </c>
      <c r="B1092" s="5">
        <v>2.9621</v>
      </c>
    </row>
    <row r="1093" spans="1:2">
      <c r="A1093" s="10">
        <v>39930</v>
      </c>
      <c r="B1093" s="5">
        <v>3.0089999999999999</v>
      </c>
    </row>
    <row r="1094" spans="1:2">
      <c r="A1094" s="10">
        <v>39931</v>
      </c>
      <c r="B1094" s="5">
        <v>3.0360999999999998</v>
      </c>
    </row>
    <row r="1095" spans="1:2">
      <c r="A1095" s="10">
        <v>39932</v>
      </c>
      <c r="B1095" s="5">
        <v>2.9558</v>
      </c>
    </row>
    <row r="1096" spans="1:2">
      <c r="A1096" s="10">
        <v>39933</v>
      </c>
      <c r="B1096" s="5">
        <v>2.9043999999999999</v>
      </c>
    </row>
    <row r="1097" spans="1:2">
      <c r="A1097" s="10">
        <v>39937</v>
      </c>
      <c r="B1097" s="5">
        <v>2.9068000000000001</v>
      </c>
    </row>
    <row r="1098" spans="1:2">
      <c r="A1098" s="10">
        <v>39938</v>
      </c>
      <c r="B1098" s="5">
        <v>2.8753000000000002</v>
      </c>
    </row>
    <row r="1099" spans="1:2">
      <c r="A1099" s="10">
        <v>39939</v>
      </c>
      <c r="B1099" s="5">
        <v>2.9134000000000002</v>
      </c>
    </row>
    <row r="1100" spans="1:2">
      <c r="A1100" s="10">
        <v>39940</v>
      </c>
      <c r="B1100" s="5">
        <v>2.8649</v>
      </c>
    </row>
    <row r="1101" spans="1:2">
      <c r="A1101" s="10">
        <v>39941</v>
      </c>
      <c r="B1101" s="5">
        <v>2.8742000000000001</v>
      </c>
    </row>
    <row r="1102" spans="1:2">
      <c r="A1102" s="10">
        <v>39944</v>
      </c>
      <c r="B1102" s="5">
        <v>2.9020000000000001</v>
      </c>
    </row>
    <row r="1103" spans="1:2">
      <c r="A1103" s="10">
        <v>39945</v>
      </c>
      <c r="B1103" s="5">
        <v>2.9165999999999999</v>
      </c>
    </row>
    <row r="1104" spans="1:2">
      <c r="A1104" s="10">
        <v>39946</v>
      </c>
      <c r="B1104" s="5">
        <v>2.9146999999999998</v>
      </c>
    </row>
    <row r="1105" spans="1:2">
      <c r="A1105" s="10">
        <v>39947</v>
      </c>
      <c r="B1105" s="5">
        <v>2.97</v>
      </c>
    </row>
    <row r="1106" spans="1:2">
      <c r="A1106" s="10">
        <v>39948</v>
      </c>
      <c r="B1106" s="5">
        <v>2.9767999999999999</v>
      </c>
    </row>
    <row r="1107" spans="1:2">
      <c r="A1107" s="10">
        <v>39951</v>
      </c>
      <c r="B1107" s="5">
        <v>2.9575999999999998</v>
      </c>
    </row>
    <row r="1108" spans="1:2">
      <c r="A1108" s="10">
        <v>39952</v>
      </c>
      <c r="B1108" s="5">
        <v>2.8931</v>
      </c>
    </row>
    <row r="1109" spans="1:2">
      <c r="A1109" s="10">
        <v>39953</v>
      </c>
      <c r="B1109" s="5">
        <v>2.8801999999999999</v>
      </c>
    </row>
    <row r="1110" spans="1:2">
      <c r="A1110" s="10">
        <v>39954</v>
      </c>
      <c r="B1110" s="5">
        <v>2.9096000000000002</v>
      </c>
    </row>
    <row r="1111" spans="1:2">
      <c r="A1111" s="10">
        <v>39955</v>
      </c>
      <c r="B1111" s="5">
        <v>2.8965999999999998</v>
      </c>
    </row>
    <row r="1112" spans="1:2">
      <c r="A1112" s="10">
        <v>39958</v>
      </c>
      <c r="B1112" s="5">
        <v>2.907</v>
      </c>
    </row>
    <row r="1113" spans="1:2">
      <c r="A1113" s="10">
        <v>39959</v>
      </c>
      <c r="B1113" s="5">
        <v>2.9277000000000002</v>
      </c>
    </row>
    <row r="1114" spans="1:2">
      <c r="A1114" s="10">
        <v>39960</v>
      </c>
      <c r="B1114" s="5">
        <v>2.9258999999999999</v>
      </c>
    </row>
    <row r="1115" spans="1:2">
      <c r="A1115" s="10">
        <v>39961</v>
      </c>
      <c r="B1115" s="5">
        <v>2.9678</v>
      </c>
    </row>
    <row r="1116" spans="1:2">
      <c r="A1116" s="10">
        <v>39962</v>
      </c>
      <c r="B1116" s="5">
        <v>2.9438</v>
      </c>
    </row>
    <row r="1117" spans="1:2">
      <c r="A1117" s="10">
        <v>39965</v>
      </c>
      <c r="B1117" s="5">
        <v>2.9398</v>
      </c>
    </row>
    <row r="1118" spans="1:2">
      <c r="A1118" s="10">
        <v>39966</v>
      </c>
      <c r="B1118" s="5">
        <v>2.964</v>
      </c>
    </row>
    <row r="1119" spans="1:2">
      <c r="A1119" s="10">
        <v>39967</v>
      </c>
      <c r="B1119" s="5">
        <v>2.9550999999999998</v>
      </c>
    </row>
    <row r="1120" spans="1:2">
      <c r="A1120" s="10">
        <v>39968</v>
      </c>
      <c r="B1120" s="5">
        <v>2.9723999999999999</v>
      </c>
    </row>
    <row r="1121" spans="1:2">
      <c r="A1121" s="10">
        <v>39969</v>
      </c>
      <c r="B1121" s="5">
        <v>2.9889000000000001</v>
      </c>
    </row>
    <row r="1122" spans="1:2">
      <c r="A1122" s="10">
        <v>39972</v>
      </c>
      <c r="B1122" s="5">
        <v>2.9876</v>
      </c>
    </row>
    <row r="1123" spans="1:2">
      <c r="A1123" s="10">
        <v>39973</v>
      </c>
      <c r="B1123" s="5">
        <v>2.9756999999999998</v>
      </c>
    </row>
    <row r="1124" spans="1:2">
      <c r="A1124" s="10">
        <v>39974</v>
      </c>
      <c r="B1124" s="5">
        <v>2.9491000000000001</v>
      </c>
    </row>
    <row r="1125" spans="1:2">
      <c r="A1125" s="10">
        <v>39976</v>
      </c>
      <c r="B1125" s="5">
        <v>2.9531999999999998</v>
      </c>
    </row>
    <row r="1126" spans="1:2">
      <c r="A1126" s="10">
        <v>39979</v>
      </c>
      <c r="B1126" s="5">
        <v>2.9773000000000001</v>
      </c>
    </row>
    <row r="1127" spans="1:2">
      <c r="A1127" s="10">
        <v>39980</v>
      </c>
      <c r="B1127" s="5">
        <v>3.0127999999999999</v>
      </c>
    </row>
    <row r="1128" spans="1:2">
      <c r="A1128" s="10">
        <v>39981</v>
      </c>
      <c r="B1128" s="5">
        <v>2.9916999999999998</v>
      </c>
    </row>
    <row r="1129" spans="1:2">
      <c r="A1129" s="10">
        <v>39982</v>
      </c>
      <c r="B1129" s="5">
        <v>3.0253999999999999</v>
      </c>
    </row>
    <row r="1130" spans="1:2">
      <c r="A1130" s="10">
        <v>39983</v>
      </c>
      <c r="B1130" s="5">
        <v>3.0051000000000001</v>
      </c>
    </row>
    <row r="1131" spans="1:2">
      <c r="A1131" s="10">
        <v>39986</v>
      </c>
      <c r="B1131" s="5">
        <v>2.9899</v>
      </c>
    </row>
    <row r="1132" spans="1:2">
      <c r="A1132" s="10">
        <v>39987</v>
      </c>
      <c r="B1132" s="5">
        <v>3.0268000000000002</v>
      </c>
    </row>
    <row r="1133" spans="1:2">
      <c r="A1133" s="10">
        <v>39988</v>
      </c>
      <c r="B1133" s="5">
        <v>3.0253000000000001</v>
      </c>
    </row>
    <row r="1134" spans="1:2">
      <c r="A1134" s="10">
        <v>39989</v>
      </c>
      <c r="B1134" s="5">
        <v>2.9569999999999999</v>
      </c>
    </row>
    <row r="1135" spans="1:2">
      <c r="A1135" s="10">
        <v>39990</v>
      </c>
      <c r="B1135" s="5">
        <v>2.9472</v>
      </c>
    </row>
    <row r="1136" spans="1:2">
      <c r="A1136" s="10">
        <v>39993</v>
      </c>
      <c r="B1136" s="5">
        <v>2.9401000000000002</v>
      </c>
    </row>
    <row r="1137" spans="1:2">
      <c r="A1137" s="10">
        <v>39994</v>
      </c>
      <c r="B1137" s="5">
        <v>2.9314</v>
      </c>
    </row>
    <row r="1138" spans="1:2">
      <c r="A1138" s="10">
        <v>39995</v>
      </c>
      <c r="B1138" s="5">
        <v>2.8969</v>
      </c>
    </row>
    <row r="1139" spans="1:2">
      <c r="A1139" s="10">
        <v>39996</v>
      </c>
      <c r="B1139" s="5">
        <v>2.8694999999999999</v>
      </c>
    </row>
    <row r="1140" spans="1:2">
      <c r="A1140" s="10">
        <v>39997</v>
      </c>
      <c r="B1140" s="5">
        <v>2.8767</v>
      </c>
    </row>
    <row r="1141" spans="1:2">
      <c r="A1141" s="10">
        <v>40000</v>
      </c>
      <c r="B1141" s="5">
        <v>2.8849</v>
      </c>
    </row>
    <row r="1142" spans="1:2">
      <c r="A1142" s="10">
        <v>40001</v>
      </c>
      <c r="B1142" s="5">
        <v>2.8792</v>
      </c>
    </row>
    <row r="1143" spans="1:2">
      <c r="A1143" s="10">
        <v>40002</v>
      </c>
      <c r="B1143" s="5">
        <v>2.9174000000000002</v>
      </c>
    </row>
    <row r="1144" spans="1:2">
      <c r="A1144" s="10">
        <v>40003</v>
      </c>
      <c r="B1144" s="5">
        <v>2.8784000000000001</v>
      </c>
    </row>
    <row r="1145" spans="1:2">
      <c r="A1145" s="10">
        <v>40004</v>
      </c>
      <c r="B1145" s="5">
        <v>2.8845000000000001</v>
      </c>
    </row>
    <row r="1146" spans="1:2">
      <c r="A1146" s="10">
        <v>40007</v>
      </c>
      <c r="B1146" s="5">
        <v>2.9104000000000001</v>
      </c>
    </row>
    <row r="1147" spans="1:2">
      <c r="A1147" s="10">
        <v>40008</v>
      </c>
      <c r="B1147" s="5">
        <v>2.8778000000000001</v>
      </c>
    </row>
    <row r="1148" spans="1:2">
      <c r="A1148" s="10">
        <v>40009</v>
      </c>
      <c r="B1148" s="5">
        <v>2.8243999999999998</v>
      </c>
    </row>
    <row r="1149" spans="1:2">
      <c r="A1149" s="10">
        <v>40010</v>
      </c>
      <c r="B1149" s="5">
        <v>2.8353999999999999</v>
      </c>
    </row>
    <row r="1150" spans="1:2">
      <c r="A1150" s="10">
        <v>40011</v>
      </c>
      <c r="B1150" s="5">
        <v>2.8424999999999998</v>
      </c>
    </row>
    <row r="1151" spans="1:2">
      <c r="A1151" s="10">
        <v>40014</v>
      </c>
      <c r="B1151" s="5">
        <v>2.8292000000000002</v>
      </c>
    </row>
    <row r="1152" spans="1:2">
      <c r="A1152" s="10">
        <v>40015</v>
      </c>
      <c r="B1152" s="5">
        <v>2.8102</v>
      </c>
    </row>
    <row r="1153" spans="1:2">
      <c r="A1153" s="10">
        <v>40016</v>
      </c>
      <c r="B1153" s="5">
        <v>2.8147000000000002</v>
      </c>
    </row>
    <row r="1154" spans="1:2">
      <c r="A1154" s="10">
        <v>40017</v>
      </c>
      <c r="B1154" s="5">
        <v>2.7928999999999999</v>
      </c>
    </row>
    <row r="1155" spans="1:2">
      <c r="A1155" s="10">
        <v>40018</v>
      </c>
      <c r="B1155" s="5">
        <v>2.7677999999999998</v>
      </c>
    </row>
    <row r="1156" spans="1:2">
      <c r="A1156" s="10">
        <v>40021</v>
      </c>
      <c r="B1156" s="5">
        <v>2.7309000000000001</v>
      </c>
    </row>
    <row r="1157" spans="1:2">
      <c r="A1157" s="10">
        <v>40022</v>
      </c>
      <c r="B1157" s="5">
        <v>2.7393000000000001</v>
      </c>
    </row>
    <row r="1158" spans="1:2">
      <c r="A1158" s="10">
        <v>40023</v>
      </c>
      <c r="B1158" s="5">
        <v>2.7538</v>
      </c>
    </row>
    <row r="1159" spans="1:2">
      <c r="A1159" s="10">
        <v>40024</v>
      </c>
      <c r="B1159" s="5">
        <v>2.7339000000000002</v>
      </c>
    </row>
    <row r="1160" spans="1:2">
      <c r="A1160" s="10">
        <v>40025</v>
      </c>
      <c r="B1160" s="5">
        <v>2.7128000000000001</v>
      </c>
    </row>
    <row r="1161" spans="1:2">
      <c r="A1161" s="10">
        <v>40028</v>
      </c>
      <c r="B1161" s="5">
        <v>2.6993</v>
      </c>
    </row>
    <row r="1162" spans="1:2">
      <c r="A1162" s="10">
        <v>40029</v>
      </c>
      <c r="B1162" s="5">
        <v>2.6875</v>
      </c>
    </row>
    <row r="1163" spans="1:2">
      <c r="A1163" s="10">
        <v>40030</v>
      </c>
      <c r="B1163" s="5">
        <v>2.6882999999999999</v>
      </c>
    </row>
    <row r="1164" spans="1:2">
      <c r="A1164" s="10">
        <v>40031</v>
      </c>
      <c r="B1164" s="5">
        <v>2.7037</v>
      </c>
    </row>
    <row r="1165" spans="1:2">
      <c r="A1165" s="10">
        <v>40032</v>
      </c>
      <c r="B1165" s="5">
        <v>2.7263000000000002</v>
      </c>
    </row>
    <row r="1166" spans="1:2">
      <c r="A1166" s="10">
        <v>40035</v>
      </c>
      <c r="B1166" s="5">
        <v>2.6736</v>
      </c>
    </row>
    <row r="1167" spans="1:2">
      <c r="A1167" s="10">
        <v>40036</v>
      </c>
      <c r="B1167" s="5">
        <v>2.6928000000000001</v>
      </c>
    </row>
    <row r="1168" spans="1:2">
      <c r="A1168" s="10">
        <v>40037</v>
      </c>
      <c r="B1168" s="5">
        <v>2.7515000000000001</v>
      </c>
    </row>
    <row r="1169" spans="1:2">
      <c r="A1169" s="10">
        <v>40038</v>
      </c>
      <c r="B1169" s="5">
        <v>2.6894</v>
      </c>
    </row>
    <row r="1170" spans="1:2">
      <c r="A1170" s="10">
        <v>40039</v>
      </c>
      <c r="B1170" s="5">
        <v>2.694</v>
      </c>
    </row>
    <row r="1171" spans="1:2">
      <c r="A1171" s="10">
        <v>40042</v>
      </c>
      <c r="B1171" s="5">
        <v>2.7566999999999999</v>
      </c>
    </row>
    <row r="1172" spans="1:2">
      <c r="A1172" s="10">
        <v>40043</v>
      </c>
      <c r="B1172" s="5">
        <v>2.7443</v>
      </c>
    </row>
    <row r="1173" spans="1:2">
      <c r="A1173" s="10">
        <v>40044</v>
      </c>
      <c r="B1173" s="5">
        <v>2.7511999999999999</v>
      </c>
    </row>
    <row r="1174" spans="1:2">
      <c r="A1174" s="10">
        <v>40045</v>
      </c>
      <c r="B1174" s="5">
        <v>2.7290000000000001</v>
      </c>
    </row>
    <row r="1175" spans="1:2">
      <c r="A1175" s="10">
        <v>40046</v>
      </c>
      <c r="B1175" s="5">
        <v>2.7233000000000001</v>
      </c>
    </row>
    <row r="1176" spans="1:2">
      <c r="A1176" s="10">
        <v>40049</v>
      </c>
      <c r="B1176" s="5">
        <v>2.7111999999999998</v>
      </c>
    </row>
    <row r="1177" spans="1:2">
      <c r="A1177" s="10">
        <v>40050</v>
      </c>
      <c r="B1177" s="5">
        <v>2.7033999999999998</v>
      </c>
    </row>
    <row r="1178" spans="1:2">
      <c r="A1178" s="10">
        <v>40051</v>
      </c>
      <c r="B1178" s="5">
        <v>2.6901000000000002</v>
      </c>
    </row>
    <row r="1179" spans="1:2">
      <c r="A1179" s="10">
        <v>40052</v>
      </c>
      <c r="B1179" s="5">
        <v>2.7098</v>
      </c>
    </row>
    <row r="1180" spans="1:2">
      <c r="A1180" s="10">
        <v>40053</v>
      </c>
      <c r="B1180" s="5">
        <v>2.6888999999999998</v>
      </c>
    </row>
    <row r="1181" spans="1:2">
      <c r="A1181" s="10">
        <v>40056</v>
      </c>
      <c r="B1181" s="5">
        <v>2.7037</v>
      </c>
    </row>
    <row r="1182" spans="1:2">
      <c r="A1182" s="10">
        <v>40057</v>
      </c>
      <c r="B1182" s="5">
        <v>2.7065000000000001</v>
      </c>
    </row>
    <row r="1183" spans="1:2">
      <c r="A1183" s="10">
        <v>40058</v>
      </c>
      <c r="B1183" s="5">
        <v>2.7578</v>
      </c>
    </row>
    <row r="1184" spans="1:2">
      <c r="A1184" s="10">
        <v>40059</v>
      </c>
      <c r="B1184" s="5">
        <v>2.7336999999999998</v>
      </c>
    </row>
    <row r="1185" spans="1:2">
      <c r="A1185" s="10">
        <v>40060</v>
      </c>
      <c r="B1185" s="5">
        <v>2.7193000000000001</v>
      </c>
    </row>
    <row r="1186" spans="1:2">
      <c r="A1186" s="10">
        <v>40063</v>
      </c>
      <c r="B1186" s="5">
        <v>2.7174999999999998</v>
      </c>
    </row>
    <row r="1187" spans="1:2">
      <c r="A1187" s="10">
        <v>40064</v>
      </c>
      <c r="B1187" s="5">
        <v>2.7002999999999999</v>
      </c>
    </row>
    <row r="1188" spans="1:2">
      <c r="A1188" s="10">
        <v>40065</v>
      </c>
      <c r="B1188" s="5">
        <v>2.7086000000000001</v>
      </c>
    </row>
    <row r="1189" spans="1:2">
      <c r="A1189" s="10">
        <v>40066</v>
      </c>
      <c r="B1189" s="5">
        <v>2.7534000000000001</v>
      </c>
    </row>
    <row r="1190" spans="1:2">
      <c r="A1190" s="10">
        <v>40067</v>
      </c>
      <c r="B1190" s="5">
        <v>2.7639</v>
      </c>
    </row>
    <row r="1191" spans="1:2">
      <c r="A1191" s="10">
        <v>40070</v>
      </c>
      <c r="B1191" s="5">
        <v>2.8071999999999999</v>
      </c>
    </row>
    <row r="1192" spans="1:2">
      <c r="A1192" s="10">
        <v>40071</v>
      </c>
      <c r="B1192" s="5">
        <v>2.7462</v>
      </c>
    </row>
    <row r="1193" spans="1:2">
      <c r="A1193" s="10">
        <v>40072</v>
      </c>
      <c r="B1193" s="5">
        <v>2.7328000000000001</v>
      </c>
    </row>
    <row r="1194" spans="1:2">
      <c r="A1194" s="10">
        <v>40073</v>
      </c>
      <c r="B1194" s="5">
        <v>2.7119</v>
      </c>
    </row>
    <row r="1195" spans="1:2">
      <c r="A1195" s="10">
        <v>40074</v>
      </c>
      <c r="B1195" s="5">
        <v>2.7339000000000002</v>
      </c>
    </row>
    <row r="1196" spans="1:2">
      <c r="A1196" s="10">
        <v>40077</v>
      </c>
      <c r="B1196" s="5">
        <v>2.7364999999999999</v>
      </c>
    </row>
    <row r="1197" spans="1:2">
      <c r="A1197" s="10">
        <v>40078</v>
      </c>
      <c r="B1197" s="5">
        <v>2.7427000000000001</v>
      </c>
    </row>
    <row r="1198" spans="1:2">
      <c r="A1198" s="10">
        <v>40079</v>
      </c>
      <c r="B1198" s="5">
        <v>2.7595999999999998</v>
      </c>
    </row>
    <row r="1199" spans="1:2">
      <c r="A1199" s="10">
        <v>40080</v>
      </c>
      <c r="B1199" s="5">
        <v>2.7627999999999999</v>
      </c>
    </row>
    <row r="1200" spans="1:2">
      <c r="A1200" s="10">
        <v>40081</v>
      </c>
      <c r="B1200" s="5">
        <v>2.7863000000000002</v>
      </c>
    </row>
    <row r="1201" spans="1:2">
      <c r="A1201" s="10">
        <v>40084</v>
      </c>
      <c r="B1201" s="5">
        <v>2.7978999999999998</v>
      </c>
    </row>
    <row r="1202" spans="1:2">
      <c r="A1202" s="10">
        <v>40085</v>
      </c>
      <c r="B1202" s="5">
        <v>2.7797999999999998</v>
      </c>
    </row>
    <row r="1203" spans="1:2">
      <c r="A1203" s="10">
        <v>40086</v>
      </c>
      <c r="B1203" s="5">
        <v>2.7976000000000001</v>
      </c>
    </row>
    <row r="1204" spans="1:2">
      <c r="A1204" s="10">
        <v>40087</v>
      </c>
      <c r="B1204" s="5">
        <v>2.7816999999999998</v>
      </c>
    </row>
    <row r="1205" spans="1:2">
      <c r="A1205" s="10">
        <v>40088</v>
      </c>
      <c r="B1205" s="5">
        <v>2.8123</v>
      </c>
    </row>
    <row r="1206" spans="1:2">
      <c r="A1206" s="10">
        <v>40091</v>
      </c>
      <c r="B1206" s="5">
        <v>2.7909999999999999</v>
      </c>
    </row>
    <row r="1207" spans="1:2">
      <c r="A1207" s="10">
        <v>40092</v>
      </c>
      <c r="B1207" s="5">
        <v>2.7645</v>
      </c>
    </row>
    <row r="1208" spans="1:2">
      <c r="A1208" s="10">
        <v>40093</v>
      </c>
      <c r="B1208" s="5">
        <v>2.7704</v>
      </c>
    </row>
    <row r="1209" spans="1:2">
      <c r="A1209" s="10">
        <v>40094</v>
      </c>
      <c r="B1209" s="5">
        <v>2.7934999999999999</v>
      </c>
    </row>
    <row r="1210" spans="1:2">
      <c r="A1210" s="10">
        <v>40095</v>
      </c>
      <c r="B1210" s="5">
        <v>2.8083999999999998</v>
      </c>
    </row>
    <row r="1211" spans="1:2">
      <c r="A1211" s="10">
        <v>40098</v>
      </c>
      <c r="B1211" s="5">
        <v>2.8029999999999999</v>
      </c>
    </row>
    <row r="1212" spans="1:2">
      <c r="A1212" s="10">
        <v>40099</v>
      </c>
      <c r="B1212" s="5">
        <v>2.7837999999999998</v>
      </c>
    </row>
    <row r="1213" spans="1:2">
      <c r="A1213" s="10">
        <v>40100</v>
      </c>
      <c r="B1213" s="5">
        <v>2.7749999999999999</v>
      </c>
    </row>
    <row r="1214" spans="1:2">
      <c r="A1214" s="10">
        <v>40101</v>
      </c>
      <c r="B1214" s="5">
        <v>2.7717999999999998</v>
      </c>
    </row>
    <row r="1215" spans="1:2">
      <c r="A1215" s="10">
        <v>40102</v>
      </c>
      <c r="B1215" s="5">
        <v>2.7713000000000001</v>
      </c>
    </row>
    <row r="1216" spans="1:2">
      <c r="A1216" s="10">
        <v>40105</v>
      </c>
      <c r="B1216" s="5">
        <v>2.7722000000000002</v>
      </c>
    </row>
    <row r="1217" spans="1:2">
      <c r="A1217" s="10">
        <v>40106</v>
      </c>
      <c r="B1217" s="5">
        <v>2.7608999999999999</v>
      </c>
    </row>
    <row r="1218" spans="1:2">
      <c r="A1218" s="10">
        <v>40107</v>
      </c>
      <c r="B1218" s="5">
        <v>2.7488000000000001</v>
      </c>
    </row>
    <row r="1219" spans="1:2">
      <c r="A1219" s="10">
        <v>40108</v>
      </c>
      <c r="B1219" s="5">
        <v>2.7753000000000001</v>
      </c>
    </row>
    <row r="1220" spans="1:2">
      <c r="A1220" s="10">
        <v>40109</v>
      </c>
      <c r="B1220" s="5">
        <v>2.7635000000000001</v>
      </c>
    </row>
    <row r="1221" spans="1:2">
      <c r="A1221" s="10">
        <v>40112</v>
      </c>
      <c r="B1221" s="5">
        <v>2.758</v>
      </c>
    </row>
    <row r="1222" spans="1:2">
      <c r="A1222" s="10">
        <v>40113</v>
      </c>
      <c r="B1222" s="5">
        <v>2.7728999999999999</v>
      </c>
    </row>
    <row r="1223" spans="1:2">
      <c r="A1223" s="10">
        <v>40114</v>
      </c>
      <c r="B1223" s="5">
        <v>2.8140999999999998</v>
      </c>
    </row>
    <row r="1224" spans="1:2">
      <c r="A1224" s="10">
        <v>40115</v>
      </c>
      <c r="B1224" s="5">
        <v>2.8153999999999999</v>
      </c>
    </row>
    <row r="1225" spans="1:2">
      <c r="A1225" s="10">
        <v>40116</v>
      </c>
      <c r="B1225" s="5">
        <v>2.8104</v>
      </c>
    </row>
    <row r="1226" spans="1:2">
      <c r="A1226" s="10">
        <v>40119</v>
      </c>
      <c r="B1226" s="5">
        <v>2.8155000000000001</v>
      </c>
    </row>
    <row r="1227" spans="1:2">
      <c r="A1227" s="10">
        <v>40120</v>
      </c>
      <c r="B1227" s="5">
        <v>2.8376999999999999</v>
      </c>
    </row>
    <row r="1228" spans="1:2">
      <c r="A1228" s="10">
        <v>40121</v>
      </c>
      <c r="B1228" s="5">
        <v>2.8231000000000002</v>
      </c>
    </row>
    <row r="1229" spans="1:2">
      <c r="A1229" s="10">
        <v>40122</v>
      </c>
      <c r="B1229" s="5">
        <v>2.8258999999999999</v>
      </c>
    </row>
    <row r="1230" spans="1:2">
      <c r="A1230" s="10">
        <v>40123</v>
      </c>
      <c r="B1230" s="5">
        <v>2.8069000000000002</v>
      </c>
    </row>
    <row r="1231" spans="1:2">
      <c r="A1231" s="10">
        <v>40126</v>
      </c>
      <c r="B1231" s="5">
        <v>2.7972000000000001</v>
      </c>
    </row>
    <row r="1232" spans="1:2">
      <c r="A1232" s="10">
        <v>40127</v>
      </c>
      <c r="B1232" s="5">
        <v>2.7826</v>
      </c>
    </row>
    <row r="1233" spans="1:2">
      <c r="A1233" s="10">
        <v>40129</v>
      </c>
      <c r="B1233" s="5">
        <v>2.7414000000000001</v>
      </c>
    </row>
    <row r="1234" spans="1:2">
      <c r="A1234" s="10">
        <v>40130</v>
      </c>
      <c r="B1234" s="5">
        <v>2.7233999999999998</v>
      </c>
    </row>
    <row r="1235" spans="1:2">
      <c r="A1235" s="10">
        <v>40133</v>
      </c>
      <c r="B1235" s="5">
        <v>2.7166000000000001</v>
      </c>
    </row>
    <row r="1236" spans="1:2">
      <c r="A1236" s="10">
        <v>40134</v>
      </c>
      <c r="B1236" s="5">
        <v>2.7122000000000002</v>
      </c>
    </row>
    <row r="1237" spans="1:2">
      <c r="A1237" s="10">
        <v>40135</v>
      </c>
      <c r="B1237" s="5">
        <v>2.7065999999999999</v>
      </c>
    </row>
    <row r="1238" spans="1:2">
      <c r="A1238" s="10">
        <v>40136</v>
      </c>
      <c r="B1238" s="5">
        <v>2.7277</v>
      </c>
    </row>
    <row r="1239" spans="1:2">
      <c r="A1239" s="10">
        <v>40137</v>
      </c>
      <c r="B1239" s="5">
        <v>2.7423000000000002</v>
      </c>
    </row>
    <row r="1240" spans="1:2">
      <c r="A1240" s="10">
        <v>40140</v>
      </c>
      <c r="B1240" s="5">
        <v>2.7265999999999999</v>
      </c>
    </row>
    <row r="1241" spans="1:2">
      <c r="A1241" s="10">
        <v>40141</v>
      </c>
      <c r="B1241" s="5">
        <v>2.7263000000000002</v>
      </c>
    </row>
    <row r="1242" spans="1:2">
      <c r="A1242" s="10">
        <v>40142</v>
      </c>
      <c r="B1242" s="5">
        <v>2.7280000000000002</v>
      </c>
    </row>
    <row r="1243" spans="1:2">
      <c r="A1243" s="10">
        <v>40143</v>
      </c>
      <c r="B1243" s="5">
        <v>2.7406000000000001</v>
      </c>
    </row>
    <row r="1244" spans="1:2">
      <c r="A1244" s="10">
        <v>40144</v>
      </c>
      <c r="B1244" s="5">
        <v>2.7722000000000002</v>
      </c>
    </row>
    <row r="1245" spans="1:2">
      <c r="A1245" s="10">
        <v>40147</v>
      </c>
      <c r="B1245" s="5">
        <v>2.7475999999999998</v>
      </c>
    </row>
    <row r="1246" spans="1:2">
      <c r="A1246" s="10">
        <v>40148</v>
      </c>
      <c r="B1246" s="5">
        <v>2.7381000000000002</v>
      </c>
    </row>
    <row r="1247" spans="1:2">
      <c r="A1247" s="10">
        <v>40149</v>
      </c>
      <c r="B1247" s="5">
        <v>2.7218</v>
      </c>
    </row>
    <row r="1248" spans="1:2">
      <c r="A1248" s="10">
        <v>40150</v>
      </c>
      <c r="B1248" s="5">
        <v>2.7161</v>
      </c>
    </row>
    <row r="1249" spans="1:2">
      <c r="A1249" s="10">
        <v>40151</v>
      </c>
      <c r="B1249" s="5">
        <v>2.7185000000000001</v>
      </c>
    </row>
    <row r="1250" spans="1:2">
      <c r="A1250" s="10">
        <v>40154</v>
      </c>
      <c r="B1250" s="5">
        <v>2.69</v>
      </c>
    </row>
    <row r="1251" spans="1:2">
      <c r="A1251" s="10">
        <v>40155</v>
      </c>
      <c r="B1251" s="5">
        <v>2.6955</v>
      </c>
    </row>
    <row r="1252" spans="1:2">
      <c r="A1252" s="10">
        <v>40156</v>
      </c>
      <c r="B1252" s="5">
        <v>2.7317</v>
      </c>
    </row>
    <row r="1253" spans="1:2">
      <c r="A1253" s="10">
        <v>40157</v>
      </c>
      <c r="B1253" s="5">
        <v>2.742</v>
      </c>
    </row>
    <row r="1254" spans="1:2">
      <c r="A1254" s="10">
        <v>40158</v>
      </c>
      <c r="B1254" s="5">
        <v>2.7366000000000001</v>
      </c>
    </row>
    <row r="1255" spans="1:2">
      <c r="A1255" s="10">
        <v>40161</v>
      </c>
      <c r="B1255" s="5">
        <v>2.7387999999999999</v>
      </c>
    </row>
    <row r="1256" spans="1:2">
      <c r="A1256" s="10">
        <v>40162</v>
      </c>
      <c r="B1256" s="5">
        <v>2.7549000000000001</v>
      </c>
    </row>
    <row r="1257" spans="1:2">
      <c r="A1257" s="10">
        <v>40163</v>
      </c>
      <c r="B1257" s="5">
        <v>2.7772999999999999</v>
      </c>
    </row>
    <row r="1258" spans="1:2">
      <c r="A1258" s="10">
        <v>40164</v>
      </c>
      <c r="B1258" s="5">
        <v>2.7757999999999998</v>
      </c>
    </row>
    <row r="1259" spans="1:2">
      <c r="A1259" s="10">
        <v>40165</v>
      </c>
      <c r="B1259" s="5">
        <v>2.7877000000000001</v>
      </c>
    </row>
    <row r="1260" spans="1:2">
      <c r="A1260" s="10">
        <v>40168</v>
      </c>
      <c r="B1260" s="5">
        <v>2.7989000000000002</v>
      </c>
    </row>
    <row r="1261" spans="1:2">
      <c r="A1261" s="10">
        <v>40169</v>
      </c>
      <c r="B1261" s="5">
        <v>2.7942999999999998</v>
      </c>
    </row>
    <row r="1262" spans="1:2">
      <c r="A1262" s="10">
        <v>40170</v>
      </c>
      <c r="B1262" s="5">
        <v>2.7942</v>
      </c>
    </row>
    <row r="1263" spans="1:2">
      <c r="A1263" s="10">
        <v>40171</v>
      </c>
      <c r="B1263" s="5">
        <v>2.7966000000000002</v>
      </c>
    </row>
    <row r="1264" spans="1:2">
      <c r="A1264" s="10">
        <v>40175</v>
      </c>
      <c r="B1264" s="5">
        <v>2.7930999999999999</v>
      </c>
    </row>
    <row r="1265" spans="1:2">
      <c r="A1265" s="10">
        <v>40176</v>
      </c>
      <c r="B1265" s="5">
        <v>2.7959000000000001</v>
      </c>
    </row>
    <row r="1266" spans="1:2">
      <c r="A1266" s="10">
        <v>40177</v>
      </c>
      <c r="B1266" s="5">
        <v>2.7717000000000001</v>
      </c>
    </row>
    <row r="1267" spans="1:2">
      <c r="A1267" s="10">
        <v>40178</v>
      </c>
      <c r="B1267" s="5">
        <v>2.7660999999999998</v>
      </c>
    </row>
    <row r="1268" spans="1:2">
      <c r="A1268" s="11">
        <v>40182</v>
      </c>
      <c r="B1268" s="2">
        <v>2.7509999999999999</v>
      </c>
    </row>
    <row r="1269" spans="1:2">
      <c r="A1269" s="11">
        <v>40183</v>
      </c>
      <c r="B1269" s="2">
        <v>2.7483</v>
      </c>
    </row>
    <row r="1270" spans="1:2">
      <c r="A1270" s="11">
        <v>40184</v>
      </c>
      <c r="B1270" s="2">
        <v>2.7574999999999998</v>
      </c>
    </row>
    <row r="1271" spans="1:2">
      <c r="A1271" s="11">
        <v>40185</v>
      </c>
      <c r="B1271" s="2">
        <v>2.7744</v>
      </c>
    </row>
    <row r="1272" spans="1:2">
      <c r="A1272" s="11">
        <v>40186</v>
      </c>
      <c r="B1272" s="2">
        <v>2.7726000000000002</v>
      </c>
    </row>
    <row r="1273" spans="1:2">
      <c r="A1273" s="11">
        <v>40189</v>
      </c>
      <c r="B1273" s="2">
        <v>2.7496</v>
      </c>
    </row>
    <row r="1274" spans="1:2">
      <c r="A1274" s="11">
        <v>40190</v>
      </c>
      <c r="B1274" s="2">
        <v>2.7639999999999998</v>
      </c>
    </row>
    <row r="1275" spans="1:2">
      <c r="A1275" s="11">
        <v>40191</v>
      </c>
      <c r="B1275" s="2">
        <v>2.7482000000000002</v>
      </c>
    </row>
    <row r="1276" spans="1:2">
      <c r="A1276" s="11">
        <v>40192</v>
      </c>
      <c r="B1276" s="2">
        <v>2.738</v>
      </c>
    </row>
    <row r="1277" spans="1:2">
      <c r="A1277" s="11">
        <v>40193</v>
      </c>
      <c r="B1277" s="2">
        <v>2.7313999999999998</v>
      </c>
    </row>
    <row r="1278" spans="1:2">
      <c r="A1278" s="11">
        <v>40196</v>
      </c>
      <c r="B1278" s="2">
        <v>2.7326999999999999</v>
      </c>
    </row>
    <row r="1279" spans="1:2">
      <c r="A1279" s="11">
        <v>40197</v>
      </c>
      <c r="B1279" s="2">
        <v>2.7212999999999998</v>
      </c>
    </row>
    <row r="1280" spans="1:2">
      <c r="A1280" s="11">
        <v>40198</v>
      </c>
      <c r="B1280" s="2">
        <v>2.7212999999999998</v>
      </c>
    </row>
    <row r="1281" spans="1:2">
      <c r="A1281" s="11">
        <v>40199</v>
      </c>
      <c r="B1281" s="2">
        <v>2.7625999999999999</v>
      </c>
    </row>
    <row r="1282" spans="1:2">
      <c r="A1282" s="11">
        <v>40200</v>
      </c>
      <c r="B1282" s="2">
        <v>2.7719999999999998</v>
      </c>
    </row>
    <row r="1283" spans="1:2">
      <c r="A1283" s="11">
        <v>40203</v>
      </c>
      <c r="B1283" s="2">
        <v>2.7568999999999999</v>
      </c>
    </row>
    <row r="1284" spans="1:2">
      <c r="A1284" s="11">
        <v>40204</v>
      </c>
      <c r="B1284" s="2">
        <v>2.7850000000000001</v>
      </c>
    </row>
    <row r="1285" spans="1:2">
      <c r="A1285" s="11">
        <v>40205</v>
      </c>
      <c r="B1285" s="2">
        <v>2.7782</v>
      </c>
    </row>
    <row r="1286" spans="1:2">
      <c r="A1286" s="11">
        <v>40206</v>
      </c>
      <c r="B1286" s="2">
        <v>2.7576000000000001</v>
      </c>
    </row>
    <row r="1287" spans="1:2">
      <c r="A1287" s="11">
        <v>40207</v>
      </c>
      <c r="B1287" s="2">
        <v>2.7677</v>
      </c>
    </row>
    <row r="1288" spans="1:2">
      <c r="A1288" s="11">
        <v>40210</v>
      </c>
      <c r="B1288" s="2">
        <v>2.7193999999999998</v>
      </c>
    </row>
    <row r="1289" spans="1:2">
      <c r="A1289" s="11">
        <v>40211</v>
      </c>
      <c r="B1289" s="2">
        <v>2.7056</v>
      </c>
    </row>
    <row r="1290" spans="1:2">
      <c r="A1290" s="11">
        <v>40212</v>
      </c>
      <c r="B1290" s="2">
        <v>2.6943999999999999</v>
      </c>
    </row>
    <row r="1291" spans="1:2">
      <c r="A1291" s="11">
        <v>40213</v>
      </c>
      <c r="B1291" s="2">
        <v>2.7376</v>
      </c>
    </row>
    <row r="1292" spans="1:2">
      <c r="A1292" s="11">
        <v>40214</v>
      </c>
      <c r="B1292" s="2">
        <v>2.7837000000000001</v>
      </c>
    </row>
    <row r="1293" spans="1:2">
      <c r="A1293" s="11">
        <v>40217</v>
      </c>
      <c r="B1293" s="2">
        <v>2.7869000000000002</v>
      </c>
    </row>
    <row r="1294" spans="1:2">
      <c r="A1294" s="11">
        <v>40218</v>
      </c>
      <c r="B1294" s="2">
        <v>2.7789000000000001</v>
      </c>
    </row>
    <row r="1295" spans="1:2">
      <c r="A1295" s="11">
        <v>40219</v>
      </c>
      <c r="B1295" s="2">
        <v>2.7652999999999999</v>
      </c>
    </row>
    <row r="1296" spans="1:2">
      <c r="A1296" s="11">
        <v>40220</v>
      </c>
      <c r="B1296" s="2">
        <v>2.7643</v>
      </c>
    </row>
    <row r="1297" spans="1:2">
      <c r="A1297" s="11">
        <v>40221</v>
      </c>
      <c r="B1297" s="2">
        <v>2.7315999999999998</v>
      </c>
    </row>
    <row r="1298" spans="1:2">
      <c r="A1298" s="11">
        <v>40224</v>
      </c>
      <c r="B1298" s="2">
        <v>2.7441</v>
      </c>
    </row>
    <row r="1299" spans="1:2">
      <c r="A1299" s="11">
        <v>40225</v>
      </c>
      <c r="B1299" s="2">
        <v>2.7387000000000001</v>
      </c>
    </row>
    <row r="1300" spans="1:2">
      <c r="A1300" s="11">
        <v>40226</v>
      </c>
      <c r="B1300" s="2">
        <v>2.7147000000000001</v>
      </c>
    </row>
    <row r="1301" spans="1:2">
      <c r="A1301" s="11">
        <v>40227</v>
      </c>
      <c r="B1301" s="2">
        <v>2.7191000000000001</v>
      </c>
    </row>
    <row r="1302" spans="1:2">
      <c r="A1302" s="11">
        <v>40228</v>
      </c>
      <c r="B1302" s="2">
        <v>2.7324000000000002</v>
      </c>
    </row>
    <row r="1303" spans="1:2">
      <c r="A1303" s="11">
        <v>40231</v>
      </c>
      <c r="B1303" s="2">
        <v>2.7111999999999998</v>
      </c>
    </row>
    <row r="1304" spans="1:2">
      <c r="A1304" s="11">
        <v>40232</v>
      </c>
      <c r="B1304" s="2">
        <v>2.7029999999999998</v>
      </c>
    </row>
    <row r="1305" spans="1:2">
      <c r="A1305" s="11">
        <v>40233</v>
      </c>
      <c r="B1305" s="2">
        <v>2.7326000000000001</v>
      </c>
    </row>
    <row r="1306" spans="1:2">
      <c r="A1306" s="11">
        <v>40234</v>
      </c>
      <c r="B1306" s="2">
        <v>2.7292000000000001</v>
      </c>
    </row>
    <row r="1307" spans="1:2">
      <c r="A1307" s="11">
        <v>40235</v>
      </c>
      <c r="B1307" s="2">
        <v>2.7168999999999999</v>
      </c>
    </row>
    <row r="1308" spans="1:2">
      <c r="A1308" s="11">
        <v>40238</v>
      </c>
      <c r="B1308" s="2">
        <v>2.6920999999999999</v>
      </c>
    </row>
    <row r="1309" spans="1:2">
      <c r="A1309" s="11">
        <v>40239</v>
      </c>
      <c r="B1309" s="2">
        <v>2.6873999999999998</v>
      </c>
    </row>
    <row r="1310" spans="1:2">
      <c r="A1310" s="11">
        <v>40240</v>
      </c>
      <c r="B1310" s="2">
        <v>2.6839</v>
      </c>
    </row>
    <row r="1311" spans="1:2">
      <c r="A1311" s="11">
        <v>40241</v>
      </c>
      <c r="B1311" s="2">
        <v>2.6749000000000001</v>
      </c>
    </row>
    <row r="1312" spans="1:2">
      <c r="A1312" s="11">
        <v>40242</v>
      </c>
      <c r="B1312" s="2">
        <v>2.6556000000000002</v>
      </c>
    </row>
    <row r="1313" spans="1:2">
      <c r="A1313" s="11">
        <v>40245</v>
      </c>
      <c r="B1313" s="2">
        <v>2.6503000000000001</v>
      </c>
    </row>
    <row r="1314" spans="1:2">
      <c r="A1314" s="11">
        <v>40246</v>
      </c>
      <c r="B1314" s="2">
        <v>2.6551999999999998</v>
      </c>
    </row>
    <row r="1315" spans="1:2">
      <c r="A1315" s="11">
        <v>40247</v>
      </c>
      <c r="B1315" s="2">
        <v>2.6509</v>
      </c>
    </row>
    <row r="1316" spans="1:2">
      <c r="A1316" s="11">
        <v>40248</v>
      </c>
      <c r="B1316" s="2">
        <v>2.6697000000000002</v>
      </c>
    </row>
    <row r="1317" spans="1:2">
      <c r="A1317" s="11">
        <v>40249</v>
      </c>
      <c r="B1317" s="2">
        <v>2.6674000000000002</v>
      </c>
    </row>
    <row r="1318" spans="1:2">
      <c r="A1318" s="11">
        <v>40252</v>
      </c>
      <c r="B1318" s="2">
        <v>2.6829999999999998</v>
      </c>
    </row>
    <row r="1319" spans="1:2">
      <c r="A1319" s="11">
        <v>40253</v>
      </c>
      <c r="B1319" s="2">
        <v>2.6778</v>
      </c>
    </row>
    <row r="1320" spans="1:2">
      <c r="A1320" s="11">
        <v>40254</v>
      </c>
      <c r="B1320" s="2">
        <v>2.6657000000000002</v>
      </c>
    </row>
    <row r="1321" spans="1:2">
      <c r="A1321" s="11">
        <v>40255</v>
      </c>
      <c r="B1321" s="2">
        <v>2.6751</v>
      </c>
    </row>
    <row r="1322" spans="1:2">
      <c r="A1322" s="11">
        <v>40256</v>
      </c>
      <c r="B1322" s="2">
        <v>2.714</v>
      </c>
    </row>
    <row r="1323" spans="1:2">
      <c r="A1323" s="11">
        <v>40259</v>
      </c>
      <c r="B1323" s="2">
        <v>2.7315999999999998</v>
      </c>
    </row>
    <row r="1324" spans="1:2">
      <c r="A1324" s="11">
        <v>40260</v>
      </c>
      <c r="B1324" s="2">
        <v>2.7179000000000002</v>
      </c>
    </row>
    <row r="1325" spans="1:2">
      <c r="A1325" s="11">
        <v>40261</v>
      </c>
      <c r="B1325" s="2">
        <v>2.7130000000000001</v>
      </c>
    </row>
    <row r="1326" spans="1:2">
      <c r="A1326" s="11">
        <v>40262</v>
      </c>
      <c r="B1326" s="2">
        <v>2.7242999999999999</v>
      </c>
    </row>
    <row r="1327" spans="1:2">
      <c r="A1327" s="11">
        <v>40263</v>
      </c>
      <c r="B1327" s="2">
        <v>2.7164000000000001</v>
      </c>
    </row>
    <row r="1328" spans="1:2">
      <c r="A1328" s="11">
        <v>40266</v>
      </c>
      <c r="B1328" s="2">
        <v>2.7204000000000002</v>
      </c>
    </row>
    <row r="1329" spans="1:2">
      <c r="A1329" s="11">
        <v>40267</v>
      </c>
      <c r="B1329" s="2">
        <v>2.7088999999999999</v>
      </c>
    </row>
    <row r="1330" spans="1:2">
      <c r="A1330" s="11">
        <v>40268</v>
      </c>
      <c r="B1330" s="2">
        <v>2.7</v>
      </c>
    </row>
    <row r="1331" spans="1:2">
      <c r="A1331" s="11">
        <v>40269</v>
      </c>
      <c r="B1331" s="2">
        <v>2.7080000000000002</v>
      </c>
    </row>
    <row r="1332" spans="1:2">
      <c r="A1332" s="11">
        <v>40270</v>
      </c>
      <c r="B1332" s="2">
        <v>2.6886000000000001</v>
      </c>
    </row>
    <row r="1333" spans="1:2">
      <c r="A1333" s="11">
        <v>40274</v>
      </c>
      <c r="B1333" s="2">
        <v>2.6781999999999999</v>
      </c>
    </row>
    <row r="1334" spans="1:2">
      <c r="A1334" s="11">
        <v>40275</v>
      </c>
      <c r="B1334" s="2">
        <v>2.6797</v>
      </c>
    </row>
    <row r="1335" spans="1:2">
      <c r="A1335" s="11">
        <v>40276</v>
      </c>
      <c r="B1335" s="2">
        <v>2.6890999999999998</v>
      </c>
    </row>
    <row r="1336" spans="1:2">
      <c r="A1336" s="11">
        <v>40277</v>
      </c>
      <c r="B1336" s="2">
        <v>2.6783000000000001</v>
      </c>
    </row>
    <row r="1337" spans="1:2">
      <c r="A1337" s="11">
        <v>40280</v>
      </c>
      <c r="B1337" s="2">
        <v>2.6779999999999999</v>
      </c>
    </row>
    <row r="1338" spans="1:2">
      <c r="A1338" s="11">
        <v>40281</v>
      </c>
      <c r="B1338" s="2">
        <v>2.7010999999999998</v>
      </c>
    </row>
    <row r="1339" spans="1:2">
      <c r="A1339" s="11">
        <v>40282</v>
      </c>
      <c r="B1339" s="2">
        <v>2.6898</v>
      </c>
    </row>
    <row r="1340" spans="1:2">
      <c r="A1340" s="11">
        <v>40283</v>
      </c>
      <c r="B1340" s="2">
        <v>2.6962000000000002</v>
      </c>
    </row>
    <row r="1341" spans="1:2">
      <c r="A1341" s="11">
        <v>40284</v>
      </c>
      <c r="B1341" s="2">
        <v>2.7017000000000002</v>
      </c>
    </row>
    <row r="1342" spans="1:2">
      <c r="A1342" s="11">
        <v>40287</v>
      </c>
      <c r="B1342" s="2">
        <v>2.7198000000000002</v>
      </c>
    </row>
    <row r="1343" spans="1:2">
      <c r="A1343" s="11">
        <v>40288</v>
      </c>
      <c r="B1343" s="2">
        <v>2.7170000000000001</v>
      </c>
    </row>
    <row r="1344" spans="1:2">
      <c r="A1344" s="11">
        <v>40289</v>
      </c>
      <c r="B1344" s="2">
        <v>2.6979000000000002</v>
      </c>
    </row>
    <row r="1345" spans="1:2">
      <c r="A1345" s="11">
        <v>40290</v>
      </c>
      <c r="B1345" s="2">
        <v>2.6974</v>
      </c>
    </row>
    <row r="1346" spans="1:2">
      <c r="A1346" s="11">
        <v>40291</v>
      </c>
      <c r="B1346" s="2">
        <v>2.7063999999999999</v>
      </c>
    </row>
    <row r="1347" spans="1:2">
      <c r="A1347" s="11">
        <v>40294</v>
      </c>
      <c r="B1347" s="2">
        <v>2.7025000000000001</v>
      </c>
    </row>
    <row r="1348" spans="1:2">
      <c r="A1348" s="11">
        <v>40295</v>
      </c>
      <c r="B1348" s="2">
        <v>2.7126999999999999</v>
      </c>
    </row>
    <row r="1349" spans="1:2">
      <c r="A1349" s="11">
        <v>40296</v>
      </c>
      <c r="B1349" s="2">
        <v>2.7583000000000002</v>
      </c>
    </row>
    <row r="1350" spans="1:2">
      <c r="A1350" s="11">
        <v>40297</v>
      </c>
      <c r="B1350" s="2">
        <v>2.7305000000000001</v>
      </c>
    </row>
    <row r="1351" spans="1:2">
      <c r="A1351" s="11">
        <v>40298</v>
      </c>
      <c r="B1351" s="2">
        <v>2.72</v>
      </c>
    </row>
    <row r="1352" spans="1:2">
      <c r="A1352" s="11">
        <v>40302</v>
      </c>
      <c r="B1352" s="2">
        <v>2.7442000000000002</v>
      </c>
    </row>
    <row r="1353" spans="1:2">
      <c r="A1353" s="11">
        <v>40303</v>
      </c>
      <c r="B1353" s="2">
        <v>2.8075999999999999</v>
      </c>
    </row>
    <row r="1354" spans="1:2">
      <c r="A1354" s="11">
        <v>40304</v>
      </c>
      <c r="B1354" s="2">
        <v>2.8458000000000001</v>
      </c>
    </row>
    <row r="1355" spans="1:2">
      <c r="A1355" s="11">
        <v>40305</v>
      </c>
      <c r="B1355" s="2">
        <v>2.9462999999999999</v>
      </c>
    </row>
    <row r="1356" spans="1:2">
      <c r="A1356" s="11">
        <v>40308</v>
      </c>
      <c r="B1356" s="2">
        <v>2.7968999999999999</v>
      </c>
    </row>
    <row r="1357" spans="1:2">
      <c r="A1357" s="11">
        <v>40309</v>
      </c>
      <c r="B1357" s="2">
        <v>2.8702000000000001</v>
      </c>
    </row>
    <row r="1358" spans="1:2">
      <c r="A1358" s="11">
        <v>40310</v>
      </c>
      <c r="B1358" s="2">
        <v>2.8290999999999999</v>
      </c>
    </row>
    <row r="1359" spans="1:2">
      <c r="A1359" s="11">
        <v>40311</v>
      </c>
      <c r="B1359" s="2">
        <v>2.8248000000000002</v>
      </c>
    </row>
    <row r="1360" spans="1:2">
      <c r="A1360" s="11">
        <v>40312</v>
      </c>
      <c r="B1360" s="2">
        <v>2.8428</v>
      </c>
    </row>
    <row r="1361" spans="1:2">
      <c r="A1361" s="11">
        <v>40315</v>
      </c>
      <c r="B1361" s="2">
        <v>2.8734999999999999</v>
      </c>
    </row>
    <row r="1362" spans="1:2">
      <c r="A1362" s="11">
        <v>40316</v>
      </c>
      <c r="B1362" s="2">
        <v>2.8549000000000002</v>
      </c>
    </row>
    <row r="1363" spans="1:2">
      <c r="A1363" s="11">
        <v>40317</v>
      </c>
      <c r="B1363" s="2">
        <v>2.9203000000000001</v>
      </c>
    </row>
    <row r="1364" spans="1:2">
      <c r="A1364" s="11">
        <v>40318</v>
      </c>
      <c r="B1364" s="2">
        <v>2.8879999999999999</v>
      </c>
    </row>
    <row r="1365" spans="1:2">
      <c r="A1365" s="11">
        <v>40319</v>
      </c>
      <c r="B1365" s="2">
        <v>2.8767</v>
      </c>
    </row>
    <row r="1366" spans="1:2">
      <c r="A1366" s="11">
        <v>40322</v>
      </c>
      <c r="B1366" s="2">
        <v>2.8544999999999998</v>
      </c>
    </row>
    <row r="1367" spans="1:2">
      <c r="A1367" s="11">
        <v>40323</v>
      </c>
      <c r="B1367" s="2">
        <v>2.9359000000000002</v>
      </c>
    </row>
    <row r="1368" spans="1:2">
      <c r="A1368" s="11">
        <v>40324</v>
      </c>
      <c r="B1368" s="2">
        <v>2.9032</v>
      </c>
    </row>
    <row r="1369" spans="1:2">
      <c r="A1369" s="11">
        <v>40325</v>
      </c>
      <c r="B1369" s="2">
        <v>2.8959999999999999</v>
      </c>
    </row>
    <row r="1370" spans="1:2">
      <c r="A1370" s="11">
        <v>40326</v>
      </c>
      <c r="B1370" s="2">
        <v>2.8311999999999999</v>
      </c>
    </row>
    <row r="1371" spans="1:2">
      <c r="A1371" s="11">
        <v>40329</v>
      </c>
      <c r="B1371" s="2">
        <v>2.8660999999999999</v>
      </c>
    </row>
    <row r="1372" spans="1:2">
      <c r="A1372" s="11">
        <v>40330</v>
      </c>
      <c r="B1372" s="2">
        <v>2.9028999999999998</v>
      </c>
    </row>
    <row r="1373" spans="1:2">
      <c r="A1373" s="11">
        <v>40331</v>
      </c>
      <c r="B1373" s="2">
        <v>2.9064000000000001</v>
      </c>
    </row>
    <row r="1374" spans="1:2">
      <c r="A1374" s="11">
        <v>40333</v>
      </c>
      <c r="B1374" s="2">
        <v>2.9125000000000001</v>
      </c>
    </row>
    <row r="1375" spans="1:2">
      <c r="A1375" s="11">
        <v>40336</v>
      </c>
      <c r="B1375" s="2">
        <v>2.9980000000000002</v>
      </c>
    </row>
    <row r="1376" spans="1:2">
      <c r="A1376" s="11">
        <v>40337</v>
      </c>
      <c r="B1376" s="2">
        <v>3.0059</v>
      </c>
    </row>
    <row r="1377" spans="1:2">
      <c r="A1377" s="11">
        <v>40338</v>
      </c>
      <c r="B1377" s="2">
        <v>2.996</v>
      </c>
    </row>
    <row r="1378" spans="1:2">
      <c r="A1378" s="11">
        <v>40339</v>
      </c>
      <c r="B1378" s="2">
        <v>2.9927000000000001</v>
      </c>
    </row>
    <row r="1379" spans="1:2">
      <c r="A1379" s="11">
        <v>40340</v>
      </c>
      <c r="B1379" s="2">
        <v>2.9565999999999999</v>
      </c>
    </row>
    <row r="1380" spans="1:2">
      <c r="A1380" s="11">
        <v>40343</v>
      </c>
      <c r="B1380" s="2">
        <v>2.9378000000000002</v>
      </c>
    </row>
    <row r="1381" spans="1:2">
      <c r="A1381" s="11">
        <v>40344</v>
      </c>
      <c r="B1381" s="2">
        <v>2.9171</v>
      </c>
    </row>
    <row r="1382" spans="1:2">
      <c r="A1382" s="11">
        <v>40345</v>
      </c>
      <c r="B1382" s="2">
        <v>2.9215</v>
      </c>
    </row>
    <row r="1383" spans="1:2">
      <c r="A1383" s="11">
        <v>40346</v>
      </c>
      <c r="B1383" s="2">
        <v>2.9634</v>
      </c>
    </row>
    <row r="1384" spans="1:2">
      <c r="A1384" s="11">
        <v>40347</v>
      </c>
      <c r="B1384" s="2">
        <v>2.9596</v>
      </c>
    </row>
    <row r="1385" spans="1:2">
      <c r="A1385" s="11">
        <v>40350</v>
      </c>
      <c r="B1385" s="2">
        <v>2.9357000000000002</v>
      </c>
    </row>
    <row r="1386" spans="1:2">
      <c r="A1386" s="11">
        <v>40351</v>
      </c>
      <c r="B1386" s="2">
        <v>2.9708999999999999</v>
      </c>
    </row>
    <row r="1387" spans="1:2">
      <c r="A1387" s="11">
        <v>40352</v>
      </c>
      <c r="B1387" s="2">
        <v>2.9843999999999999</v>
      </c>
    </row>
    <row r="1388" spans="1:2">
      <c r="A1388" s="11">
        <v>40353</v>
      </c>
      <c r="B1388" s="2">
        <v>3.0112000000000001</v>
      </c>
    </row>
    <row r="1389" spans="1:2">
      <c r="A1389" s="11">
        <v>40354</v>
      </c>
      <c r="B1389" s="2">
        <v>3.0552000000000001</v>
      </c>
    </row>
    <row r="1390" spans="1:2">
      <c r="A1390" s="11">
        <v>40357</v>
      </c>
      <c r="B1390" s="2">
        <v>3.0623</v>
      </c>
    </row>
    <row r="1391" spans="1:2">
      <c r="A1391" s="11">
        <v>40358</v>
      </c>
      <c r="B1391" s="2">
        <v>3.1337000000000002</v>
      </c>
    </row>
    <row r="1392" spans="1:2">
      <c r="A1392" s="11">
        <v>40359</v>
      </c>
      <c r="B1392" s="2">
        <v>3.1345000000000001</v>
      </c>
    </row>
    <row r="1393" spans="1:2">
      <c r="A1393" s="11">
        <v>40360</v>
      </c>
      <c r="B1393" s="2">
        <v>3.1501000000000001</v>
      </c>
    </row>
    <row r="1394" spans="1:2">
      <c r="A1394" s="11">
        <v>40361</v>
      </c>
      <c r="B1394" s="2">
        <v>3.1025999999999998</v>
      </c>
    </row>
    <row r="1395" spans="1:2">
      <c r="A1395" s="11">
        <v>40364</v>
      </c>
      <c r="B1395" s="2">
        <v>3.0882999999999998</v>
      </c>
    </row>
    <row r="1396" spans="1:2">
      <c r="A1396" s="11">
        <v>40365</v>
      </c>
      <c r="B1396" s="2">
        <v>3.0771000000000002</v>
      </c>
    </row>
    <row r="1397" spans="1:2">
      <c r="A1397" s="11">
        <v>40366</v>
      </c>
      <c r="B1397" s="2">
        <v>3.0964999999999998</v>
      </c>
    </row>
    <row r="1398" spans="1:2">
      <c r="A1398" s="11">
        <v>40367</v>
      </c>
      <c r="B1398" s="2">
        <v>3.0626000000000002</v>
      </c>
    </row>
    <row r="1399" spans="1:2">
      <c r="A1399" s="11">
        <v>40368</v>
      </c>
      <c r="B1399" s="2">
        <v>3.0407999999999999</v>
      </c>
    </row>
    <row r="1400" spans="1:2">
      <c r="A1400" s="11">
        <v>40371</v>
      </c>
      <c r="B1400" s="2">
        <v>3.0491000000000001</v>
      </c>
    </row>
    <row r="1401" spans="1:2">
      <c r="A1401" s="11">
        <v>40372</v>
      </c>
      <c r="B1401" s="2">
        <v>3.0575999999999999</v>
      </c>
    </row>
    <row r="1402" spans="1:2">
      <c r="A1402" s="11">
        <v>40373</v>
      </c>
      <c r="B1402" s="2">
        <v>3.0158</v>
      </c>
    </row>
    <row r="1403" spans="1:2">
      <c r="A1403" s="11">
        <v>40374</v>
      </c>
      <c r="B1403" s="2">
        <v>3.0264000000000002</v>
      </c>
    </row>
    <row r="1404" spans="1:2">
      <c r="A1404" s="11">
        <v>40375</v>
      </c>
      <c r="B1404" s="2">
        <v>3.0326</v>
      </c>
    </row>
    <row r="1405" spans="1:2">
      <c r="A1405" s="11">
        <v>40378</v>
      </c>
      <c r="B1405" s="2">
        <v>3.0346000000000002</v>
      </c>
    </row>
    <row r="1406" spans="1:2">
      <c r="A1406" s="11">
        <v>40379</v>
      </c>
      <c r="B1406" s="2">
        <v>3.0209999999999999</v>
      </c>
    </row>
    <row r="1407" spans="1:2">
      <c r="A1407" s="11">
        <v>40380</v>
      </c>
      <c r="B1407" s="2">
        <v>3.0428999999999999</v>
      </c>
    </row>
    <row r="1408" spans="1:2">
      <c r="A1408" s="11">
        <v>40381</v>
      </c>
      <c r="B1408" s="2">
        <v>3.0678000000000001</v>
      </c>
    </row>
    <row r="1409" spans="1:2">
      <c r="A1409" s="11">
        <v>40382</v>
      </c>
      <c r="B1409" s="2">
        <v>3.008</v>
      </c>
    </row>
    <row r="1410" spans="1:2">
      <c r="A1410" s="11">
        <v>40385</v>
      </c>
      <c r="B1410" s="2">
        <v>2.9725000000000001</v>
      </c>
    </row>
    <row r="1411" spans="1:2">
      <c r="A1411" s="11">
        <v>40386</v>
      </c>
      <c r="B1411" s="2">
        <v>2.9205999999999999</v>
      </c>
    </row>
    <row r="1412" spans="1:2">
      <c r="A1412" s="11">
        <v>40387</v>
      </c>
      <c r="B1412" s="2">
        <v>2.9009999999999998</v>
      </c>
    </row>
    <row r="1413" spans="1:2">
      <c r="A1413" s="11">
        <v>40388</v>
      </c>
      <c r="B1413" s="2">
        <v>2.9108999999999998</v>
      </c>
    </row>
    <row r="1414" spans="1:2">
      <c r="A1414" s="11">
        <v>40389</v>
      </c>
      <c r="B1414" s="2">
        <v>2.9546999999999999</v>
      </c>
    </row>
    <row r="1415" spans="1:2">
      <c r="A1415" s="11">
        <v>40392</v>
      </c>
      <c r="B1415" s="2">
        <v>2.9142000000000001</v>
      </c>
    </row>
    <row r="1416" spans="1:2">
      <c r="A1416" s="11">
        <v>40393</v>
      </c>
      <c r="B1416" s="2">
        <v>2.9075000000000002</v>
      </c>
    </row>
    <row r="1417" spans="1:2">
      <c r="A1417" s="11">
        <v>40394</v>
      </c>
      <c r="B1417" s="2">
        <v>2.9198</v>
      </c>
    </row>
    <row r="1418" spans="1:2">
      <c r="A1418" s="11">
        <v>40395</v>
      </c>
      <c r="B1418" s="2">
        <v>2.8856000000000002</v>
      </c>
    </row>
    <row r="1419" spans="1:2">
      <c r="A1419" s="11">
        <v>40396</v>
      </c>
      <c r="B1419" s="2">
        <v>2.8881000000000001</v>
      </c>
    </row>
    <row r="1420" spans="1:2">
      <c r="A1420" s="11">
        <v>40399</v>
      </c>
      <c r="B1420" s="2">
        <v>2.8896999999999999</v>
      </c>
    </row>
    <row r="1421" spans="1:2">
      <c r="A1421" s="11">
        <v>40400</v>
      </c>
      <c r="B1421" s="2">
        <v>2.8652000000000002</v>
      </c>
    </row>
    <row r="1422" spans="1:2">
      <c r="A1422" s="11">
        <v>40401</v>
      </c>
      <c r="B1422" s="2">
        <v>2.9041999999999999</v>
      </c>
    </row>
    <row r="1423" spans="1:2">
      <c r="A1423" s="11">
        <v>40402</v>
      </c>
      <c r="B1423" s="2">
        <v>2.9565000000000001</v>
      </c>
    </row>
    <row r="1424" spans="1:2">
      <c r="A1424" s="11">
        <v>40403</v>
      </c>
      <c r="B1424" s="2">
        <v>2.9508999999999999</v>
      </c>
    </row>
    <row r="1425" spans="1:2">
      <c r="A1425" s="11">
        <v>40406</v>
      </c>
      <c r="B1425" s="2">
        <v>3.0041000000000002</v>
      </c>
    </row>
    <row r="1426" spans="1:2">
      <c r="A1426" s="11">
        <v>40407</v>
      </c>
      <c r="B1426" s="2">
        <v>2.9651000000000001</v>
      </c>
    </row>
    <row r="1427" spans="1:2">
      <c r="A1427" s="11">
        <v>40408</v>
      </c>
      <c r="B1427" s="2">
        <v>2.9483999999999999</v>
      </c>
    </row>
    <row r="1428" spans="1:2">
      <c r="A1428" s="11">
        <v>40409</v>
      </c>
      <c r="B1428" s="2">
        <v>2.964</v>
      </c>
    </row>
    <row r="1429" spans="1:2">
      <c r="A1429" s="11">
        <v>40410</v>
      </c>
      <c r="B1429" s="2">
        <v>3.0097999999999998</v>
      </c>
    </row>
    <row r="1430" spans="1:2">
      <c r="A1430" s="11">
        <v>40413</v>
      </c>
      <c r="B1430" s="2">
        <v>3.0358000000000001</v>
      </c>
    </row>
    <row r="1431" spans="1:2">
      <c r="A1431" s="11">
        <v>40414</v>
      </c>
      <c r="B1431" s="2">
        <v>3.0478000000000001</v>
      </c>
    </row>
    <row r="1432" spans="1:2">
      <c r="A1432" s="11">
        <v>40415</v>
      </c>
      <c r="B1432" s="2">
        <v>3.0629</v>
      </c>
    </row>
    <row r="1433" spans="1:2">
      <c r="A1433" s="11">
        <v>40416</v>
      </c>
      <c r="B1433" s="2">
        <v>3.0554000000000001</v>
      </c>
    </row>
    <row r="1434" spans="1:2">
      <c r="A1434" s="11">
        <v>40417</v>
      </c>
      <c r="B1434" s="2">
        <v>3.0598000000000001</v>
      </c>
    </row>
    <row r="1435" spans="1:2">
      <c r="A1435" s="11">
        <v>40420</v>
      </c>
      <c r="B1435" s="2">
        <v>3.0383</v>
      </c>
    </row>
    <row r="1436" spans="1:2">
      <c r="A1436" s="11">
        <v>40421</v>
      </c>
      <c r="B1436" s="2">
        <v>3.1012</v>
      </c>
    </row>
    <row r="1437" spans="1:2">
      <c r="A1437" s="11">
        <v>40422</v>
      </c>
      <c r="B1437" s="2">
        <v>3.0878999999999999</v>
      </c>
    </row>
    <row r="1438" spans="1:2">
      <c r="A1438" s="11">
        <v>40423</v>
      </c>
      <c r="B1438" s="2">
        <v>3.0585</v>
      </c>
    </row>
    <row r="1439" spans="1:2">
      <c r="A1439" s="11">
        <v>40424</v>
      </c>
      <c r="B1439" s="2">
        <v>3.0449999999999999</v>
      </c>
    </row>
    <row r="1440" spans="1:2">
      <c r="A1440" s="11">
        <v>40427</v>
      </c>
      <c r="B1440" s="2">
        <v>2.9994999999999998</v>
      </c>
    </row>
    <row r="1441" spans="1:2">
      <c r="A1441" s="11">
        <v>40428</v>
      </c>
      <c r="B1441" s="2">
        <v>3.0550999999999999</v>
      </c>
    </row>
    <row r="1442" spans="1:2">
      <c r="A1442" s="11">
        <v>40429</v>
      </c>
      <c r="B1442" s="2">
        <v>3.0838999999999999</v>
      </c>
    </row>
    <row r="1443" spans="1:2">
      <c r="A1443" s="11">
        <v>40430</v>
      </c>
      <c r="B1443" s="2">
        <v>3.0497000000000001</v>
      </c>
    </row>
    <row r="1444" spans="1:2">
      <c r="A1444" s="11">
        <v>40431</v>
      </c>
      <c r="B1444" s="2">
        <v>3.0188999999999999</v>
      </c>
    </row>
    <row r="1445" spans="1:2">
      <c r="A1445" s="11">
        <v>40434</v>
      </c>
      <c r="B1445" s="2">
        <v>3.0306999999999999</v>
      </c>
    </row>
    <row r="1446" spans="1:2">
      <c r="A1446" s="11">
        <v>40435</v>
      </c>
      <c r="B1446" s="2">
        <v>3.0592000000000001</v>
      </c>
    </row>
    <row r="1447" spans="1:2">
      <c r="A1447" s="11">
        <v>40436</v>
      </c>
      <c r="B1447" s="2">
        <v>3.0223</v>
      </c>
    </row>
    <row r="1448" spans="1:2">
      <c r="A1448" s="11">
        <v>40437</v>
      </c>
      <c r="B1448" s="2">
        <v>3.0093000000000001</v>
      </c>
    </row>
    <row r="1449" spans="1:2">
      <c r="A1449" s="11">
        <v>40438</v>
      </c>
      <c r="B1449" s="2">
        <v>2.9592000000000001</v>
      </c>
    </row>
    <row r="1450" spans="1:2">
      <c r="A1450" s="11">
        <v>40441</v>
      </c>
      <c r="B1450" s="2">
        <v>2.9994000000000001</v>
      </c>
    </row>
    <row r="1451" spans="1:2">
      <c r="A1451" s="11">
        <v>40442</v>
      </c>
      <c r="B1451" s="2">
        <v>2.9986999999999999</v>
      </c>
    </row>
    <row r="1452" spans="1:2">
      <c r="A1452" s="11">
        <v>40443</v>
      </c>
      <c r="B1452" s="2">
        <v>2.9815999999999998</v>
      </c>
    </row>
    <row r="1453" spans="1:2">
      <c r="A1453" s="11">
        <v>40444</v>
      </c>
      <c r="B1453" s="2">
        <v>3.0215000000000001</v>
      </c>
    </row>
    <row r="1454" spans="1:2">
      <c r="A1454" s="11">
        <v>40445</v>
      </c>
      <c r="B1454" s="2">
        <v>3.0251999999999999</v>
      </c>
    </row>
    <row r="1455" spans="1:2">
      <c r="A1455" s="11">
        <v>40448</v>
      </c>
      <c r="B1455" s="2">
        <v>2.9866000000000001</v>
      </c>
    </row>
    <row r="1456" spans="1:2">
      <c r="A1456" s="11">
        <v>40449</v>
      </c>
      <c r="B1456" s="2">
        <v>3.0112000000000001</v>
      </c>
    </row>
    <row r="1457" spans="1:2">
      <c r="A1457" s="11">
        <v>40450</v>
      </c>
      <c r="B1457" s="2">
        <v>2.9925000000000002</v>
      </c>
    </row>
    <row r="1458" spans="1:2">
      <c r="A1458" s="11">
        <v>40451</v>
      </c>
      <c r="B1458" s="2">
        <v>2.9954999999999998</v>
      </c>
    </row>
    <row r="1459" spans="1:2">
      <c r="A1459" s="11">
        <v>40452</v>
      </c>
      <c r="B1459" s="2">
        <v>2.9376000000000002</v>
      </c>
    </row>
    <row r="1460" spans="1:2">
      <c r="A1460" s="11">
        <v>40455</v>
      </c>
      <c r="B1460" s="2">
        <v>2.9613999999999998</v>
      </c>
    </row>
    <row r="1461" spans="1:2">
      <c r="A1461" s="11">
        <v>40456</v>
      </c>
      <c r="B1461" s="2">
        <v>2.9809000000000001</v>
      </c>
    </row>
    <row r="1462" spans="1:2">
      <c r="A1462" s="11">
        <v>40457</v>
      </c>
      <c r="B1462" s="2">
        <v>2.9405000000000001</v>
      </c>
    </row>
    <row r="1463" spans="1:2">
      <c r="A1463" s="11">
        <v>40458</v>
      </c>
      <c r="B1463" s="2">
        <v>2.9605000000000001</v>
      </c>
    </row>
    <row r="1464" spans="1:2">
      <c r="A1464" s="11">
        <v>40459</v>
      </c>
      <c r="B1464" s="2">
        <v>2.9641000000000002</v>
      </c>
    </row>
    <row r="1465" spans="1:2">
      <c r="A1465" s="11">
        <v>40462</v>
      </c>
      <c r="B1465" s="2">
        <v>2.9613999999999998</v>
      </c>
    </row>
    <row r="1466" spans="1:2">
      <c r="A1466" s="11">
        <v>40463</v>
      </c>
      <c r="B1466" s="2">
        <v>2.9647999999999999</v>
      </c>
    </row>
    <row r="1467" spans="1:2">
      <c r="A1467" s="11">
        <v>40464</v>
      </c>
      <c r="B1467" s="2">
        <v>2.9588000000000001</v>
      </c>
    </row>
    <row r="1468" spans="1:2">
      <c r="A1468" s="11">
        <v>40465</v>
      </c>
      <c r="B1468" s="2">
        <v>2.915</v>
      </c>
    </row>
    <row r="1469" spans="1:2">
      <c r="A1469" s="11">
        <v>40466</v>
      </c>
      <c r="B1469" s="2">
        <v>2.9024000000000001</v>
      </c>
    </row>
    <row r="1470" spans="1:2">
      <c r="A1470" s="11">
        <v>40469</v>
      </c>
      <c r="B1470" s="2">
        <v>2.9376000000000002</v>
      </c>
    </row>
    <row r="1471" spans="1:2">
      <c r="A1471" s="11">
        <v>40470</v>
      </c>
      <c r="B1471" s="2">
        <v>2.9456000000000002</v>
      </c>
    </row>
    <row r="1472" spans="1:2">
      <c r="A1472" s="11">
        <v>40471</v>
      </c>
      <c r="B1472" s="2">
        <v>2.9721000000000002</v>
      </c>
    </row>
    <row r="1473" spans="1:2">
      <c r="A1473" s="11">
        <v>40472</v>
      </c>
      <c r="B1473" s="2">
        <v>2.9279000000000002</v>
      </c>
    </row>
    <row r="1474" spans="1:2">
      <c r="A1474" s="11">
        <v>40473</v>
      </c>
      <c r="B1474" s="2">
        <v>2.9338000000000002</v>
      </c>
    </row>
    <row r="1475" spans="1:2">
      <c r="A1475" s="11">
        <v>40476</v>
      </c>
      <c r="B1475" s="2">
        <v>2.8988999999999998</v>
      </c>
    </row>
    <row r="1476" spans="1:2">
      <c r="A1476" s="11">
        <v>40477</v>
      </c>
      <c r="B1476" s="2">
        <v>2.9020000000000001</v>
      </c>
    </row>
    <row r="1477" spans="1:2">
      <c r="A1477" s="11">
        <v>40478</v>
      </c>
      <c r="B1477" s="2">
        <v>2.8826000000000001</v>
      </c>
    </row>
    <row r="1478" spans="1:2">
      <c r="A1478" s="11">
        <v>40479</v>
      </c>
      <c r="B1478" s="2">
        <v>2.9159000000000002</v>
      </c>
    </row>
    <row r="1479" spans="1:2">
      <c r="A1479" s="11">
        <v>40480</v>
      </c>
      <c r="B1479" s="2">
        <v>2.9236</v>
      </c>
    </row>
    <row r="1480" spans="1:2">
      <c r="A1480" s="11">
        <v>40484</v>
      </c>
      <c r="B1480" s="2">
        <v>2.8717999999999999</v>
      </c>
    </row>
    <row r="1481" spans="1:2">
      <c r="A1481" s="11">
        <v>40485</v>
      </c>
      <c r="B1481" s="2">
        <v>2.8574999999999999</v>
      </c>
    </row>
    <row r="1482" spans="1:2">
      <c r="A1482" s="11">
        <v>40486</v>
      </c>
      <c r="B1482" s="2">
        <v>2.8433000000000002</v>
      </c>
    </row>
    <row r="1483" spans="1:2">
      <c r="A1483" s="11">
        <v>40487</v>
      </c>
      <c r="B1483" s="2">
        <v>2.8927999999999998</v>
      </c>
    </row>
    <row r="1484" spans="1:2">
      <c r="A1484" s="11">
        <v>40490</v>
      </c>
      <c r="B1484" s="2">
        <v>2.9197000000000002</v>
      </c>
    </row>
    <row r="1485" spans="1:2">
      <c r="A1485" s="11">
        <v>40491</v>
      </c>
      <c r="B1485" s="2">
        <v>2.9388000000000001</v>
      </c>
    </row>
    <row r="1486" spans="1:2">
      <c r="A1486" s="11">
        <v>40492</v>
      </c>
      <c r="B1486" s="2">
        <v>2.9119999999999999</v>
      </c>
    </row>
    <row r="1487" spans="1:2">
      <c r="A1487" s="11">
        <v>40494</v>
      </c>
      <c r="B1487" s="2">
        <v>2.9674999999999998</v>
      </c>
    </row>
    <row r="1488" spans="1:2">
      <c r="A1488" s="11">
        <v>40497</v>
      </c>
      <c r="B1488" s="2">
        <v>2.9485999999999999</v>
      </c>
    </row>
    <row r="1489" spans="1:2">
      <c r="A1489" s="11">
        <v>40498</v>
      </c>
      <c r="B1489" s="2">
        <v>2.9359000000000002</v>
      </c>
    </row>
    <row r="1490" spans="1:2">
      <c r="A1490" s="11">
        <v>40499</v>
      </c>
      <c r="B1490" s="2">
        <v>2.9411999999999998</v>
      </c>
    </row>
    <row r="1491" spans="1:2">
      <c r="A1491" s="11">
        <v>40500</v>
      </c>
      <c r="B1491" s="2">
        <v>2.9256000000000002</v>
      </c>
    </row>
    <row r="1492" spans="1:2">
      <c r="A1492" s="11">
        <v>40501</v>
      </c>
      <c r="B1492" s="2">
        <v>2.9051999999999998</v>
      </c>
    </row>
    <row r="1493" spans="1:2">
      <c r="A1493" s="11">
        <v>40504</v>
      </c>
      <c r="B1493" s="2">
        <v>2.8927</v>
      </c>
    </row>
    <row r="1494" spans="1:2">
      <c r="A1494" s="11">
        <v>40505</v>
      </c>
      <c r="B1494" s="2">
        <v>2.9338000000000002</v>
      </c>
    </row>
    <row r="1495" spans="1:2">
      <c r="A1495" s="11">
        <v>40506</v>
      </c>
      <c r="B1495" s="2">
        <v>2.9923000000000002</v>
      </c>
    </row>
    <row r="1496" spans="1:2">
      <c r="A1496" s="11">
        <v>40507</v>
      </c>
      <c r="B1496" s="2">
        <v>2.9847999999999999</v>
      </c>
    </row>
    <row r="1497" spans="1:2">
      <c r="A1497" s="11">
        <v>40508</v>
      </c>
      <c r="B1497" s="2">
        <v>3.0304000000000002</v>
      </c>
    </row>
    <row r="1498" spans="1:2">
      <c r="A1498" s="11">
        <v>40511</v>
      </c>
      <c r="B1498" s="2">
        <v>3.0385</v>
      </c>
    </row>
    <row r="1499" spans="1:2">
      <c r="A1499" s="11">
        <v>40512</v>
      </c>
      <c r="B1499" s="2">
        <v>3.1358999999999999</v>
      </c>
    </row>
    <row r="1500" spans="1:2">
      <c r="A1500" s="11">
        <v>40513</v>
      </c>
      <c r="B1500" s="2">
        <v>3.0598999999999998</v>
      </c>
    </row>
    <row r="1501" spans="1:2">
      <c r="A1501" s="11">
        <v>40514</v>
      </c>
      <c r="B1501" s="2">
        <v>3.0246</v>
      </c>
    </row>
    <row r="1502" spans="1:2">
      <c r="A1502" s="11">
        <v>40515</v>
      </c>
      <c r="B1502" s="2">
        <v>3.0453000000000001</v>
      </c>
    </row>
    <row r="1503" spans="1:2">
      <c r="A1503" s="11">
        <v>40518</v>
      </c>
      <c r="B1503" s="2">
        <v>3.0655000000000001</v>
      </c>
    </row>
    <row r="1504" spans="1:2">
      <c r="A1504" s="11">
        <v>40519</v>
      </c>
      <c r="B1504" s="2">
        <v>3.0682</v>
      </c>
    </row>
    <row r="1505" spans="1:2">
      <c r="A1505" s="11">
        <v>40520</v>
      </c>
      <c r="B1505" s="2">
        <v>3.0975000000000001</v>
      </c>
    </row>
    <row r="1506" spans="1:2">
      <c r="A1506" s="11">
        <v>40521</v>
      </c>
      <c r="B1506" s="2">
        <v>3.0926999999999998</v>
      </c>
    </row>
    <row r="1507" spans="1:2">
      <c r="A1507" s="11">
        <v>40522</v>
      </c>
      <c r="B1507" s="2">
        <v>3.1074000000000002</v>
      </c>
    </row>
    <row r="1508" spans="1:2">
      <c r="A1508" s="11">
        <v>40525</v>
      </c>
      <c r="B1508" s="2">
        <v>3.1036999999999999</v>
      </c>
    </row>
    <row r="1509" spans="1:2">
      <c r="A1509" s="11">
        <v>40526</v>
      </c>
      <c r="B1509" s="2">
        <v>3.0794000000000001</v>
      </c>
    </row>
    <row r="1510" spans="1:2">
      <c r="A1510" s="11">
        <v>40527</v>
      </c>
      <c r="B1510" s="2">
        <v>3.1187999999999998</v>
      </c>
    </row>
    <row r="1511" spans="1:2">
      <c r="A1511" s="11">
        <v>40528</v>
      </c>
      <c r="B1511" s="2">
        <v>3.1112000000000002</v>
      </c>
    </row>
    <row r="1512" spans="1:2">
      <c r="A1512" s="11">
        <v>40529</v>
      </c>
      <c r="B1512" s="2">
        <v>3.1147</v>
      </c>
    </row>
    <row r="1513" spans="1:2">
      <c r="A1513" s="11">
        <v>40532</v>
      </c>
      <c r="B1513" s="2">
        <v>3.1450999999999998</v>
      </c>
    </row>
    <row r="1514" spans="1:2">
      <c r="A1514" s="11">
        <v>40533</v>
      </c>
      <c r="B1514" s="2">
        <v>3.1623999999999999</v>
      </c>
    </row>
    <row r="1515" spans="1:2">
      <c r="A1515" s="11">
        <v>40534</v>
      </c>
      <c r="B1515" s="2">
        <v>3.1829000000000001</v>
      </c>
    </row>
    <row r="1516" spans="1:2">
      <c r="A1516" s="11">
        <v>40535</v>
      </c>
      <c r="B1516" s="2">
        <v>3.1829999999999998</v>
      </c>
    </row>
    <row r="1517" spans="1:2">
      <c r="A1517" s="11">
        <v>40536</v>
      </c>
      <c r="B1517" s="2">
        <v>3.1412</v>
      </c>
    </row>
    <row r="1518" spans="1:2">
      <c r="A1518" s="11">
        <v>40539</v>
      </c>
      <c r="B1518" s="2">
        <v>3.1393</v>
      </c>
    </row>
    <row r="1519" spans="1:2">
      <c r="A1519" s="11">
        <v>40540</v>
      </c>
      <c r="B1519" s="2">
        <v>3.1703000000000001</v>
      </c>
    </row>
    <row r="1520" spans="1:2">
      <c r="A1520" s="11">
        <v>40541</v>
      </c>
      <c r="B1520" s="2">
        <v>3.1916000000000002</v>
      </c>
    </row>
    <row r="1521" spans="1:2">
      <c r="A1521" s="11">
        <v>40542</v>
      </c>
      <c r="B1521" s="2">
        <v>3.1932</v>
      </c>
    </row>
    <row r="1522" spans="1:2">
      <c r="A1522" s="11">
        <v>40543</v>
      </c>
      <c r="B1522" s="2">
        <v>3.1638999999999999</v>
      </c>
    </row>
    <row r="1523" spans="1:2">
      <c r="A1523" s="11">
        <v>40546</v>
      </c>
      <c r="B1523" s="2">
        <v>3.1789999999999998</v>
      </c>
    </row>
    <row r="1524" spans="1:2">
      <c r="A1524" s="11">
        <v>40547</v>
      </c>
      <c r="B1524" s="2">
        <v>3.1234999999999999</v>
      </c>
    </row>
    <row r="1525" spans="1:2">
      <c r="A1525" s="11">
        <v>40548</v>
      </c>
      <c r="B1525" s="2">
        <v>3.0985</v>
      </c>
    </row>
    <row r="1526" spans="1:2">
      <c r="A1526" s="11">
        <v>40550</v>
      </c>
      <c r="B1526" s="2">
        <v>3.0948000000000002</v>
      </c>
    </row>
    <row r="1527" spans="1:2">
      <c r="A1527" s="11">
        <v>40553</v>
      </c>
      <c r="B1527" s="2">
        <v>3.1347999999999998</v>
      </c>
    </row>
    <row r="1528" spans="1:2">
      <c r="A1528" s="11">
        <v>40554</v>
      </c>
      <c r="B1528" s="2">
        <v>3.0981000000000001</v>
      </c>
    </row>
    <row r="1529" spans="1:2">
      <c r="A1529" s="11">
        <v>40555</v>
      </c>
      <c r="B1529" s="2">
        <v>3.0318999999999998</v>
      </c>
    </row>
    <row r="1530" spans="1:2">
      <c r="A1530" s="11">
        <v>40556</v>
      </c>
      <c r="B1530" s="2">
        <v>3.0158999999999998</v>
      </c>
    </row>
    <row r="1531" spans="1:2">
      <c r="A1531" s="11">
        <v>40557</v>
      </c>
      <c r="B1531" s="2">
        <v>3.0158</v>
      </c>
    </row>
    <row r="1532" spans="1:2">
      <c r="A1532" s="11">
        <v>40560</v>
      </c>
      <c r="B1532" s="2">
        <v>3.0167000000000002</v>
      </c>
    </row>
    <row r="1533" spans="1:2">
      <c r="A1533" s="11">
        <v>40561</v>
      </c>
      <c r="B1533" s="2">
        <v>3.0059999999999998</v>
      </c>
    </row>
    <row r="1534" spans="1:2">
      <c r="A1534" s="11">
        <v>40562</v>
      </c>
      <c r="B1534" s="2">
        <v>3.0127999999999999</v>
      </c>
    </row>
    <row r="1535" spans="1:2">
      <c r="A1535" s="11">
        <v>40563</v>
      </c>
      <c r="B1535" s="2">
        <v>3.0246</v>
      </c>
    </row>
    <row r="1536" spans="1:2">
      <c r="A1536" s="11">
        <v>40564</v>
      </c>
      <c r="B1536" s="2">
        <v>2.9870000000000001</v>
      </c>
    </row>
    <row r="1537" spans="1:2">
      <c r="A1537" s="11">
        <v>40567</v>
      </c>
      <c r="B1537" s="2">
        <v>2.9759000000000002</v>
      </c>
    </row>
    <row r="1538" spans="1:2">
      <c r="A1538" s="11">
        <v>40568</v>
      </c>
      <c r="B1538" s="2">
        <v>3.012</v>
      </c>
    </row>
    <row r="1539" spans="1:2">
      <c r="A1539" s="11">
        <v>40569</v>
      </c>
      <c r="B1539" s="2">
        <v>2.9929000000000001</v>
      </c>
    </row>
    <row r="1540" spans="1:2">
      <c r="A1540" s="11">
        <v>40570</v>
      </c>
      <c r="B1540" s="2">
        <v>3.0171000000000001</v>
      </c>
    </row>
    <row r="1541" spans="1:2">
      <c r="A1541" s="11">
        <v>40571</v>
      </c>
      <c r="B1541" s="2">
        <v>3.0137999999999998</v>
      </c>
    </row>
    <row r="1542" spans="1:2">
      <c r="A1542" s="11">
        <v>40574</v>
      </c>
      <c r="B1542" s="2">
        <v>3.0590000000000002</v>
      </c>
    </row>
    <row r="1543" spans="1:2">
      <c r="A1543" s="11">
        <v>40575</v>
      </c>
      <c r="B1543" s="2">
        <v>3.0234999999999999</v>
      </c>
    </row>
    <row r="1544" spans="1:2">
      <c r="A1544" s="11">
        <v>40576</v>
      </c>
      <c r="B1544" s="2">
        <v>3.0188000000000001</v>
      </c>
    </row>
    <row r="1545" spans="1:2">
      <c r="A1545" s="11">
        <v>40577</v>
      </c>
      <c r="B1545" s="2">
        <v>3.0145</v>
      </c>
    </row>
    <row r="1546" spans="1:2">
      <c r="A1546" s="11">
        <v>40578</v>
      </c>
      <c r="B1546" s="2">
        <v>3.0259</v>
      </c>
    </row>
    <row r="1547" spans="1:2">
      <c r="A1547" s="11">
        <v>40581</v>
      </c>
      <c r="B1547" s="2">
        <v>2.9712999999999998</v>
      </c>
    </row>
    <row r="1548" spans="1:2">
      <c r="A1548" s="11">
        <v>40582</v>
      </c>
      <c r="B1548" s="2">
        <v>2.9819</v>
      </c>
    </row>
    <row r="1549" spans="1:2">
      <c r="A1549" s="11">
        <v>40583</v>
      </c>
      <c r="B1549" s="2">
        <v>2.9651999999999998</v>
      </c>
    </row>
    <row r="1550" spans="1:2">
      <c r="A1550" s="11">
        <v>40584</v>
      </c>
      <c r="B1550" s="2">
        <v>2.9939</v>
      </c>
    </row>
    <row r="1551" spans="1:2">
      <c r="A1551" s="11">
        <v>40585</v>
      </c>
      <c r="B1551" s="2">
        <v>2.9979</v>
      </c>
    </row>
    <row r="1552" spans="1:2">
      <c r="A1552" s="11">
        <v>40588</v>
      </c>
      <c r="B1552" s="2">
        <v>3.0036</v>
      </c>
    </row>
    <row r="1553" spans="1:2">
      <c r="A1553" s="11">
        <v>40589</v>
      </c>
      <c r="B1553" s="2">
        <v>3.0066999999999999</v>
      </c>
    </row>
    <row r="1554" spans="1:2">
      <c r="A1554" s="11">
        <v>40590</v>
      </c>
      <c r="B1554" s="2">
        <v>3.0005999999999999</v>
      </c>
    </row>
    <row r="1555" spans="1:2">
      <c r="A1555" s="11">
        <v>40591</v>
      </c>
      <c r="B1555" s="2">
        <v>3.0108999999999999</v>
      </c>
    </row>
    <row r="1556" spans="1:2">
      <c r="A1556" s="11">
        <v>40592</v>
      </c>
      <c r="B1556" s="2">
        <v>3.0247000000000002</v>
      </c>
    </row>
    <row r="1557" spans="1:2">
      <c r="A1557" s="11">
        <v>40595</v>
      </c>
      <c r="B1557" s="2">
        <v>3.032</v>
      </c>
    </row>
    <row r="1558" spans="1:2">
      <c r="A1558" s="11">
        <v>40596</v>
      </c>
      <c r="B1558" s="2">
        <v>3.0924</v>
      </c>
    </row>
    <row r="1559" spans="1:2">
      <c r="A1559" s="11">
        <v>40597</v>
      </c>
      <c r="B1559" s="2">
        <v>3.0773000000000001</v>
      </c>
    </row>
    <row r="1560" spans="1:2">
      <c r="A1560" s="11">
        <v>40598</v>
      </c>
      <c r="B1560" s="2">
        <v>3.1295999999999999</v>
      </c>
    </row>
    <row r="1561" spans="1:2">
      <c r="A1561" s="11">
        <v>40599</v>
      </c>
      <c r="B1561" s="2">
        <v>3.1006999999999998</v>
      </c>
    </row>
    <row r="1562" spans="1:2">
      <c r="A1562" s="11">
        <v>40602</v>
      </c>
      <c r="B1562" s="2">
        <v>3.1042999999999998</v>
      </c>
    </row>
    <row r="1563" spans="1:2">
      <c r="A1563" s="11">
        <v>40603</v>
      </c>
      <c r="B1563" s="2">
        <v>3.0739000000000001</v>
      </c>
    </row>
    <row r="1564" spans="1:2">
      <c r="A1564" s="11">
        <v>40604</v>
      </c>
      <c r="B1564" s="2">
        <v>3.113</v>
      </c>
    </row>
    <row r="1565" spans="1:2">
      <c r="A1565" s="11">
        <v>40605</v>
      </c>
      <c r="B1565" s="2">
        <v>3.0992999999999999</v>
      </c>
    </row>
    <row r="1566" spans="1:2">
      <c r="A1566" s="11">
        <v>40606</v>
      </c>
      <c r="B1566" s="2">
        <v>3.0794000000000001</v>
      </c>
    </row>
    <row r="1567" spans="1:2">
      <c r="A1567" s="11">
        <v>40609</v>
      </c>
      <c r="B1567" s="2">
        <v>3.0657999999999999</v>
      </c>
    </row>
    <row r="1568" spans="1:2">
      <c r="A1568" s="11">
        <v>40610</v>
      </c>
      <c r="B1568" s="2">
        <v>3.0627</v>
      </c>
    </row>
    <row r="1569" spans="1:2">
      <c r="A1569" s="11">
        <v>40611</v>
      </c>
      <c r="B1569" s="2">
        <v>3.0697999999999999</v>
      </c>
    </row>
    <row r="1570" spans="1:2">
      <c r="A1570" s="11">
        <v>40612</v>
      </c>
      <c r="B1570" s="2">
        <v>3.0929000000000002</v>
      </c>
    </row>
    <row r="1571" spans="1:2">
      <c r="A1571" s="11">
        <v>40613</v>
      </c>
      <c r="B1571" s="2">
        <v>3.1276999999999999</v>
      </c>
    </row>
    <row r="1572" spans="1:2">
      <c r="A1572" s="11">
        <v>40616</v>
      </c>
      <c r="B1572" s="2">
        <v>3.1057000000000001</v>
      </c>
    </row>
    <row r="1573" spans="1:2">
      <c r="A1573" s="11">
        <v>40617</v>
      </c>
      <c r="B1573" s="2">
        <v>3.1764000000000001</v>
      </c>
    </row>
    <row r="1574" spans="1:2">
      <c r="A1574" s="11">
        <v>40618</v>
      </c>
      <c r="B1574" s="2">
        <v>3.1667999999999998</v>
      </c>
    </row>
    <row r="1575" spans="1:2">
      <c r="A1575" s="11">
        <v>40619</v>
      </c>
      <c r="B1575" s="2">
        <v>3.2210999999999999</v>
      </c>
    </row>
    <row r="1576" spans="1:2">
      <c r="A1576" s="11">
        <v>40620</v>
      </c>
      <c r="B1576" s="2">
        <v>3.1932999999999998</v>
      </c>
    </row>
    <row r="1577" spans="1:2">
      <c r="A1577" s="11">
        <v>40623</v>
      </c>
      <c r="B1577" s="2">
        <v>3.1566999999999998</v>
      </c>
    </row>
    <row r="1578" spans="1:2">
      <c r="A1578" s="11">
        <v>40624</v>
      </c>
      <c r="B1578" s="2">
        <v>3.1423999999999999</v>
      </c>
    </row>
    <row r="1579" spans="1:2">
      <c r="A1579" s="11">
        <v>40625</v>
      </c>
      <c r="B1579" s="2">
        <v>3.1598999999999999</v>
      </c>
    </row>
    <row r="1580" spans="1:2">
      <c r="A1580" s="11">
        <v>40626</v>
      </c>
      <c r="B1580" s="2">
        <v>3.1311</v>
      </c>
    </row>
    <row r="1581" spans="1:2">
      <c r="A1581" s="11">
        <v>40627</v>
      </c>
      <c r="B1581" s="2">
        <v>3.1073</v>
      </c>
    </row>
    <row r="1582" spans="1:2">
      <c r="A1582" s="11">
        <v>40630</v>
      </c>
      <c r="B1582" s="2">
        <v>3.0935000000000001</v>
      </c>
    </row>
    <row r="1583" spans="1:2">
      <c r="A1583" s="11">
        <v>40631</v>
      </c>
      <c r="B1583" s="2">
        <v>3.0817000000000001</v>
      </c>
    </row>
    <row r="1584" spans="1:2">
      <c r="A1584" s="11">
        <v>40632</v>
      </c>
      <c r="B1584" s="2">
        <v>3.0653999999999999</v>
      </c>
    </row>
    <row r="1585" spans="1:2">
      <c r="A1585" s="11">
        <v>40633</v>
      </c>
      <c r="B1585" s="2">
        <v>3.0825</v>
      </c>
    </row>
    <row r="1586" spans="1:2">
      <c r="A1586" s="11">
        <v>40634</v>
      </c>
      <c r="B1586" s="2">
        <v>3.0871</v>
      </c>
    </row>
    <row r="1587" spans="1:2">
      <c r="A1587" s="11">
        <v>40637</v>
      </c>
      <c r="B1587" s="2">
        <v>3.0710999999999999</v>
      </c>
    </row>
    <row r="1588" spans="1:2">
      <c r="A1588" s="11">
        <v>40638</v>
      </c>
      <c r="B1588" s="2">
        <v>3.0767000000000002</v>
      </c>
    </row>
    <row r="1589" spans="1:2">
      <c r="A1589" s="11">
        <v>40639</v>
      </c>
      <c r="B1589" s="2">
        <v>3.0497000000000001</v>
      </c>
    </row>
    <row r="1590" spans="1:2">
      <c r="A1590" s="11">
        <v>40640</v>
      </c>
      <c r="B1590" s="2">
        <v>3.0348999999999999</v>
      </c>
    </row>
    <row r="1591" spans="1:2">
      <c r="A1591" s="11">
        <v>40641</v>
      </c>
      <c r="B1591" s="2">
        <v>3.0097</v>
      </c>
    </row>
    <row r="1592" spans="1:2">
      <c r="A1592" s="11">
        <v>40644</v>
      </c>
      <c r="B1592" s="2">
        <v>3.0284</v>
      </c>
    </row>
    <row r="1593" spans="1:2">
      <c r="A1593" s="11">
        <v>40645</v>
      </c>
      <c r="B1593" s="2">
        <v>3.0501999999999998</v>
      </c>
    </row>
    <row r="1594" spans="1:2">
      <c r="A1594" s="11">
        <v>40646</v>
      </c>
      <c r="B1594" s="2">
        <v>3.0571000000000002</v>
      </c>
    </row>
    <row r="1595" spans="1:2">
      <c r="A1595" s="11">
        <v>40647</v>
      </c>
      <c r="B1595" s="2">
        <v>3.0562999999999998</v>
      </c>
    </row>
    <row r="1596" spans="1:2">
      <c r="A1596" s="11">
        <v>40648</v>
      </c>
      <c r="B1596" s="2">
        <v>3.0596000000000001</v>
      </c>
    </row>
    <row r="1597" spans="1:2">
      <c r="A1597" s="11">
        <v>40651</v>
      </c>
      <c r="B1597" s="2">
        <v>3.0848</v>
      </c>
    </row>
    <row r="1598" spans="1:2">
      <c r="A1598" s="11">
        <v>40652</v>
      </c>
      <c r="B1598" s="2">
        <v>3.1112000000000002</v>
      </c>
    </row>
    <row r="1599" spans="1:2">
      <c r="A1599" s="11">
        <v>40653</v>
      </c>
      <c r="B1599" s="2">
        <v>3.0621999999999998</v>
      </c>
    </row>
    <row r="1600" spans="1:2">
      <c r="A1600" s="11">
        <v>40654</v>
      </c>
      <c r="B1600" s="2">
        <v>3.0802999999999998</v>
      </c>
    </row>
    <row r="1601" spans="1:2">
      <c r="A1601" s="11">
        <v>40655</v>
      </c>
      <c r="B1601" s="2">
        <v>3.0636000000000001</v>
      </c>
    </row>
    <row r="1602" spans="1:2">
      <c r="A1602" s="11">
        <v>40659</v>
      </c>
      <c r="B1602" s="2">
        <v>3.0756999999999999</v>
      </c>
    </row>
    <row r="1603" spans="1:2">
      <c r="A1603" s="11">
        <v>40660</v>
      </c>
      <c r="B1603" s="2">
        <v>3.0697999999999999</v>
      </c>
    </row>
    <row r="1604" spans="1:2">
      <c r="A1604" s="11">
        <v>40661</v>
      </c>
      <c r="B1604" s="2">
        <v>3.0385</v>
      </c>
    </row>
    <row r="1605" spans="1:2">
      <c r="A1605" s="11">
        <v>40662</v>
      </c>
      <c r="B1605" s="2">
        <v>3.0533000000000001</v>
      </c>
    </row>
    <row r="1606" spans="1:2">
      <c r="A1606" s="11">
        <v>40665</v>
      </c>
      <c r="B1606" s="2">
        <v>3.0546000000000002</v>
      </c>
    </row>
    <row r="1607" spans="1:2">
      <c r="A1607" s="11">
        <v>40667</v>
      </c>
      <c r="B1607" s="2">
        <v>3.0790000000000002</v>
      </c>
    </row>
    <row r="1608" spans="1:2">
      <c r="A1608" s="11">
        <v>40668</v>
      </c>
      <c r="B1608" s="2">
        <v>3.0884999999999998</v>
      </c>
    </row>
    <row r="1609" spans="1:2">
      <c r="A1609" s="11">
        <v>40669</v>
      </c>
      <c r="B1609" s="2">
        <v>3.1236000000000002</v>
      </c>
    </row>
    <row r="1610" spans="1:2">
      <c r="A1610" s="11">
        <v>40672</v>
      </c>
      <c r="B1610" s="2">
        <v>3.1092</v>
      </c>
    </row>
    <row r="1611" spans="1:2">
      <c r="A1611" s="11">
        <v>40673</v>
      </c>
      <c r="B1611" s="2">
        <v>3.1194000000000002</v>
      </c>
    </row>
    <row r="1612" spans="1:2">
      <c r="A1612" s="11">
        <v>40674</v>
      </c>
      <c r="B1612" s="2">
        <v>3.0948000000000002</v>
      </c>
    </row>
    <row r="1613" spans="1:2">
      <c r="A1613" s="11">
        <v>40675</v>
      </c>
      <c r="B1613" s="2">
        <v>3.1101999999999999</v>
      </c>
    </row>
    <row r="1614" spans="1:2">
      <c r="A1614" s="11">
        <v>40676</v>
      </c>
      <c r="B1614" s="2">
        <v>3.0964999999999998</v>
      </c>
    </row>
    <row r="1615" spans="1:2">
      <c r="A1615" s="11">
        <v>40679</v>
      </c>
      <c r="B1615" s="2">
        <v>3.1345000000000001</v>
      </c>
    </row>
    <row r="1616" spans="1:2">
      <c r="A1616" s="11">
        <v>40680</v>
      </c>
      <c r="B1616" s="2">
        <v>3.1271</v>
      </c>
    </row>
    <row r="1617" spans="1:2">
      <c r="A1617" s="11">
        <v>40681</v>
      </c>
      <c r="B1617" s="2">
        <v>3.1227</v>
      </c>
    </row>
    <row r="1618" spans="1:2">
      <c r="A1618" s="11">
        <v>40682</v>
      </c>
      <c r="B1618" s="2">
        <v>3.1214</v>
      </c>
    </row>
    <row r="1619" spans="1:2">
      <c r="A1619" s="11">
        <v>40683</v>
      </c>
      <c r="B1619" s="2">
        <v>3.1135000000000002</v>
      </c>
    </row>
    <row r="1620" spans="1:2">
      <c r="A1620" s="11">
        <v>40686</v>
      </c>
      <c r="B1620" s="2">
        <v>3.1928999999999998</v>
      </c>
    </row>
    <row r="1621" spans="1:2">
      <c r="A1621" s="11">
        <v>40687</v>
      </c>
      <c r="B1621" s="2">
        <v>3.1766999999999999</v>
      </c>
    </row>
    <row r="1622" spans="1:2">
      <c r="A1622" s="11">
        <v>40688</v>
      </c>
      <c r="B1622" s="2">
        <v>3.2038000000000002</v>
      </c>
    </row>
    <row r="1623" spans="1:2">
      <c r="A1623" s="11">
        <v>40689</v>
      </c>
      <c r="B1623" s="2">
        <v>3.2195</v>
      </c>
    </row>
    <row r="1624" spans="1:2">
      <c r="A1624" s="11">
        <v>40690</v>
      </c>
      <c r="B1624" s="2">
        <v>3.2612000000000001</v>
      </c>
    </row>
    <row r="1625" spans="1:2">
      <c r="A1625" s="11">
        <v>40693</v>
      </c>
      <c r="B1625" s="2">
        <v>3.2694000000000001</v>
      </c>
    </row>
    <row r="1626" spans="1:2">
      <c r="A1626" s="11">
        <v>40694</v>
      </c>
      <c r="B1626" s="2">
        <v>3.2254</v>
      </c>
    </row>
    <row r="1627" spans="1:2">
      <c r="A1627" s="11">
        <v>40695</v>
      </c>
      <c r="B1627" s="2">
        <v>3.2403</v>
      </c>
    </row>
    <row r="1628" spans="1:2">
      <c r="A1628" s="11">
        <v>40696</v>
      </c>
      <c r="B1628" s="2">
        <v>3.2665999999999999</v>
      </c>
    </row>
    <row r="1629" spans="1:2">
      <c r="A1629" s="11">
        <v>40697</v>
      </c>
      <c r="B1629" s="2">
        <v>3.2448999999999999</v>
      </c>
    </row>
    <row r="1630" spans="1:2">
      <c r="A1630" s="11">
        <v>40700</v>
      </c>
      <c r="B1630" s="2">
        <v>3.2355999999999998</v>
      </c>
    </row>
    <row r="1631" spans="1:2">
      <c r="A1631" s="11">
        <v>40701</v>
      </c>
      <c r="B1631" s="2">
        <v>3.2277</v>
      </c>
    </row>
    <row r="1632" spans="1:2">
      <c r="A1632" s="11">
        <v>40702</v>
      </c>
      <c r="B1632" s="2">
        <v>3.2216</v>
      </c>
    </row>
    <row r="1633" spans="1:2">
      <c r="A1633" s="11">
        <v>40703</v>
      </c>
      <c r="B1633" s="2">
        <v>3.2303000000000002</v>
      </c>
    </row>
    <row r="1634" spans="1:2">
      <c r="A1634" s="11">
        <v>40704</v>
      </c>
      <c r="B1634" s="2">
        <v>3.2336</v>
      </c>
    </row>
    <row r="1635" spans="1:2">
      <c r="A1635" s="11">
        <v>40707</v>
      </c>
      <c r="B1635" s="2">
        <v>3.2587999999999999</v>
      </c>
    </row>
    <row r="1636" spans="1:2">
      <c r="A1636" s="11">
        <v>40708</v>
      </c>
      <c r="B1636" s="2">
        <v>3.242</v>
      </c>
    </row>
    <row r="1637" spans="1:2">
      <c r="A1637" s="11">
        <v>40709</v>
      </c>
      <c r="B1637" s="2">
        <v>3.2366000000000001</v>
      </c>
    </row>
    <row r="1638" spans="1:2">
      <c r="A1638" s="11">
        <v>40710</v>
      </c>
      <c r="B1638" s="2">
        <v>3.2968999999999999</v>
      </c>
    </row>
    <row r="1639" spans="1:2">
      <c r="A1639" s="11">
        <v>40711</v>
      </c>
      <c r="B1639" s="2">
        <v>3.3081</v>
      </c>
    </row>
    <row r="1640" spans="1:2">
      <c r="A1640" s="11">
        <v>40714</v>
      </c>
      <c r="B1640" s="2">
        <v>3.3149000000000002</v>
      </c>
    </row>
    <row r="1641" spans="1:2">
      <c r="A1641" s="11">
        <v>40715</v>
      </c>
      <c r="B1641" s="2">
        <v>3.2907999999999999</v>
      </c>
    </row>
    <row r="1642" spans="1:2">
      <c r="A1642" s="11">
        <v>40716</v>
      </c>
      <c r="B1642" s="2">
        <v>3.2883</v>
      </c>
    </row>
    <row r="1643" spans="1:2">
      <c r="A1643" s="11">
        <v>40718</v>
      </c>
      <c r="B1643" s="2">
        <v>3.3374999999999999</v>
      </c>
    </row>
    <row r="1644" spans="1:2">
      <c r="A1644" s="11">
        <v>40721</v>
      </c>
      <c r="B1644" s="2">
        <v>3.3693</v>
      </c>
    </row>
    <row r="1645" spans="1:2">
      <c r="A1645" s="11">
        <v>40722</v>
      </c>
      <c r="B1645" s="2">
        <v>3.3639999999999999</v>
      </c>
    </row>
    <row r="1646" spans="1:2">
      <c r="A1646" s="11">
        <v>40723</v>
      </c>
      <c r="B1646" s="2">
        <v>3.3519999999999999</v>
      </c>
    </row>
    <row r="1647" spans="1:2">
      <c r="A1647" s="11">
        <v>40724</v>
      </c>
      <c r="B1647" s="2">
        <v>3.3003999999999998</v>
      </c>
    </row>
    <row r="1648" spans="1:2">
      <c r="A1648" s="11">
        <v>40725</v>
      </c>
      <c r="B1648" s="2">
        <v>3.2231000000000001</v>
      </c>
    </row>
    <row r="1649" spans="1:2">
      <c r="A1649" s="11">
        <v>40728</v>
      </c>
      <c r="B1649" s="2">
        <v>3.2002000000000002</v>
      </c>
    </row>
    <row r="1650" spans="1:2">
      <c r="A1650" s="11">
        <v>40729</v>
      </c>
      <c r="B1650" s="2">
        <v>3.2288000000000001</v>
      </c>
    </row>
    <row r="1651" spans="1:2">
      <c r="A1651" s="11">
        <v>40730</v>
      </c>
      <c r="B1651" s="2">
        <v>3.2635000000000001</v>
      </c>
    </row>
    <row r="1652" spans="1:2">
      <c r="A1652" s="11">
        <v>40731</v>
      </c>
      <c r="B1652" s="2">
        <v>3.2867000000000002</v>
      </c>
    </row>
    <row r="1653" spans="1:2">
      <c r="A1653" s="11">
        <v>40732</v>
      </c>
      <c r="B1653" s="2">
        <v>3.2397</v>
      </c>
    </row>
    <row r="1654" spans="1:2">
      <c r="A1654" s="11">
        <v>40735</v>
      </c>
      <c r="B1654" s="2">
        <v>3.3571</v>
      </c>
    </row>
    <row r="1655" spans="1:2">
      <c r="A1655" s="11">
        <v>40736</v>
      </c>
      <c r="B1655" s="2">
        <v>3.4817</v>
      </c>
    </row>
    <row r="1656" spans="1:2">
      <c r="A1656" s="11">
        <v>40737</v>
      </c>
      <c r="B1656" s="2">
        <v>3.4472</v>
      </c>
    </row>
    <row r="1657" spans="1:2">
      <c r="A1657" s="11">
        <v>40738</v>
      </c>
      <c r="B1657" s="2">
        <v>3.4742999999999999</v>
      </c>
    </row>
    <row r="1658" spans="1:2">
      <c r="A1658" s="11">
        <v>40739</v>
      </c>
      <c r="B1658" s="2">
        <v>3.4908999999999999</v>
      </c>
    </row>
    <row r="1659" spans="1:2">
      <c r="A1659" s="11">
        <v>40742</v>
      </c>
      <c r="B1659" s="2">
        <v>3.5204</v>
      </c>
    </row>
    <row r="1660" spans="1:2">
      <c r="A1660" s="11">
        <v>40743</v>
      </c>
      <c r="B1660" s="2">
        <v>3.4546999999999999</v>
      </c>
    </row>
    <row r="1661" spans="1:2">
      <c r="A1661" s="11">
        <v>40744</v>
      </c>
      <c r="B1661" s="2">
        <v>3.4325000000000001</v>
      </c>
    </row>
    <row r="1662" spans="1:2">
      <c r="A1662" s="11">
        <v>40745</v>
      </c>
      <c r="B1662" s="2">
        <v>3.4127999999999998</v>
      </c>
    </row>
    <row r="1663" spans="1:2">
      <c r="A1663" s="11">
        <v>40746</v>
      </c>
      <c r="B1663" s="2">
        <v>3.3563999999999998</v>
      </c>
    </row>
    <row r="1664" spans="1:2">
      <c r="A1664" s="11">
        <v>40749</v>
      </c>
      <c r="B1664" s="2">
        <v>3.4605999999999999</v>
      </c>
    </row>
    <row r="1665" spans="1:2">
      <c r="A1665" s="11">
        <v>40750</v>
      </c>
      <c r="B1665" s="2">
        <v>3.4447000000000001</v>
      </c>
    </row>
    <row r="1666" spans="1:2">
      <c r="A1666" s="11">
        <v>40751</v>
      </c>
      <c r="B1666" s="2">
        <v>3.4563000000000001</v>
      </c>
    </row>
    <row r="1667" spans="1:2">
      <c r="A1667" s="11">
        <v>40752</v>
      </c>
      <c r="B1667" s="2">
        <v>3.4794999999999998</v>
      </c>
    </row>
    <row r="1668" spans="1:2">
      <c r="A1668" s="11">
        <v>40753</v>
      </c>
      <c r="B1668" s="2">
        <v>3.508</v>
      </c>
    </row>
    <row r="1669" spans="1:2">
      <c r="A1669" s="11">
        <v>40756</v>
      </c>
      <c r="B1669" s="2">
        <v>3.4973000000000001</v>
      </c>
    </row>
    <row r="1670" spans="1:2">
      <c r="A1670" s="11">
        <v>40757</v>
      </c>
      <c r="B1670" s="2">
        <v>3.6341999999999999</v>
      </c>
    </row>
    <row r="1671" spans="1:2">
      <c r="A1671" s="11">
        <v>40758</v>
      </c>
      <c r="B1671" s="2">
        <v>3.6383000000000001</v>
      </c>
    </row>
    <row r="1672" spans="1:2">
      <c r="A1672" s="11">
        <v>40759</v>
      </c>
      <c r="B1672" s="2">
        <v>3.6355</v>
      </c>
    </row>
    <row r="1673" spans="1:2">
      <c r="A1673" s="11">
        <v>40760</v>
      </c>
      <c r="B1673" s="2">
        <v>3.7147000000000001</v>
      </c>
    </row>
    <row r="1674" spans="1:2">
      <c r="A1674" s="11">
        <v>40763</v>
      </c>
      <c r="B1674" s="2">
        <v>3.722</v>
      </c>
    </row>
    <row r="1675" spans="1:2">
      <c r="A1675" s="11">
        <v>40764</v>
      </c>
      <c r="B1675" s="2">
        <v>3.8487</v>
      </c>
    </row>
    <row r="1676" spans="1:2">
      <c r="A1676" s="11">
        <v>40765</v>
      </c>
      <c r="B1676" s="2">
        <v>3.9392999999999998</v>
      </c>
    </row>
    <row r="1677" spans="1:2">
      <c r="A1677" s="11">
        <v>40766</v>
      </c>
      <c r="B1677" s="2">
        <v>3.9561999999999999</v>
      </c>
    </row>
    <row r="1678" spans="1:2">
      <c r="A1678" s="11">
        <v>40767</v>
      </c>
      <c r="B1678" s="2">
        <v>3.7884000000000002</v>
      </c>
    </row>
    <row r="1679" spans="1:2">
      <c r="A1679" s="11">
        <v>40771</v>
      </c>
      <c r="B1679" s="2">
        <v>3.7004000000000001</v>
      </c>
    </row>
    <row r="1680" spans="1:2">
      <c r="A1680" s="11">
        <v>40772</v>
      </c>
      <c r="B1680" s="2">
        <v>3.6734</v>
      </c>
    </row>
    <row r="1681" spans="1:2">
      <c r="A1681" s="11">
        <v>40773</v>
      </c>
      <c r="B1681" s="2">
        <v>3.6112000000000002</v>
      </c>
    </row>
    <row r="1682" spans="1:2">
      <c r="A1682" s="11">
        <v>40774</v>
      </c>
      <c r="B1682" s="2">
        <v>3.6972</v>
      </c>
    </row>
    <row r="1683" spans="1:2">
      <c r="A1683" s="11">
        <v>40777</v>
      </c>
      <c r="B1683" s="2">
        <v>3.6783000000000001</v>
      </c>
    </row>
    <row r="1684" spans="1:2">
      <c r="A1684" s="11">
        <v>40778</v>
      </c>
      <c r="B1684" s="2">
        <v>3.6484999999999999</v>
      </c>
    </row>
    <row r="1685" spans="1:2">
      <c r="A1685" s="11">
        <v>40779</v>
      </c>
      <c r="B1685" s="2">
        <v>3.6438999999999999</v>
      </c>
    </row>
    <row r="1686" spans="1:2">
      <c r="A1686" s="11">
        <v>40780</v>
      </c>
      <c r="B1686" s="2">
        <v>3.6349999999999998</v>
      </c>
    </row>
    <row r="1687" spans="1:2">
      <c r="A1687" s="11">
        <v>40781</v>
      </c>
      <c r="B1687" s="2">
        <v>3.6425999999999998</v>
      </c>
    </row>
    <row r="1688" spans="1:2">
      <c r="A1688" s="11">
        <v>40784</v>
      </c>
      <c r="B1688" s="2">
        <v>3.5265</v>
      </c>
    </row>
    <row r="1689" spans="1:2">
      <c r="A1689" s="11">
        <v>40785</v>
      </c>
      <c r="B1689" s="2">
        <v>3.5297999999999998</v>
      </c>
    </row>
    <row r="1690" spans="1:2">
      <c r="A1690" s="11">
        <v>40786</v>
      </c>
      <c r="B1690" s="2">
        <v>3.5373000000000001</v>
      </c>
    </row>
    <row r="1691" spans="1:2">
      <c r="A1691" s="11">
        <v>40787</v>
      </c>
      <c r="B1691" s="2">
        <v>3.6293000000000002</v>
      </c>
    </row>
    <row r="1692" spans="1:2">
      <c r="A1692" s="11">
        <v>40788</v>
      </c>
      <c r="B1692" s="2">
        <v>3.7465999999999999</v>
      </c>
    </row>
    <row r="1693" spans="1:2">
      <c r="A1693" s="11">
        <v>40791</v>
      </c>
      <c r="B1693" s="2">
        <v>3.7865000000000002</v>
      </c>
    </row>
    <row r="1694" spans="1:2">
      <c r="A1694" s="11">
        <v>40792</v>
      </c>
      <c r="B1694" s="2">
        <v>3.5023</v>
      </c>
    </row>
    <row r="1695" spans="1:2">
      <c r="A1695" s="11">
        <v>40793</v>
      </c>
      <c r="B1695" s="2">
        <v>3.4952000000000001</v>
      </c>
    </row>
    <row r="1696" spans="1:2">
      <c r="A1696" s="11">
        <v>40794</v>
      </c>
      <c r="B1696" s="2">
        <v>3.4699</v>
      </c>
    </row>
    <row r="1697" spans="1:2">
      <c r="A1697" s="11">
        <v>40795</v>
      </c>
      <c r="B1697" s="2">
        <v>3.5539000000000001</v>
      </c>
    </row>
    <row r="1698" spans="1:2">
      <c r="A1698" s="11">
        <v>40798</v>
      </c>
      <c r="B1698" s="2">
        <v>3.5846</v>
      </c>
    </row>
    <row r="1699" spans="1:2">
      <c r="A1699" s="11">
        <v>40799</v>
      </c>
      <c r="B1699" s="2">
        <v>3.6221000000000001</v>
      </c>
    </row>
    <row r="1700" spans="1:2">
      <c r="A1700" s="11">
        <v>40800</v>
      </c>
      <c r="B1700" s="2">
        <v>3.6004999999999998</v>
      </c>
    </row>
    <row r="1701" spans="1:2">
      <c r="A1701" s="11">
        <v>40801</v>
      </c>
      <c r="B1701" s="2">
        <v>3.6360999999999999</v>
      </c>
    </row>
    <row r="1702" spans="1:2">
      <c r="A1702" s="11">
        <v>40802</v>
      </c>
      <c r="B1702" s="2">
        <v>3.6017000000000001</v>
      </c>
    </row>
    <row r="1703" spans="1:2">
      <c r="A1703" s="11">
        <v>40805</v>
      </c>
      <c r="B1703" s="2">
        <v>3.6076000000000001</v>
      </c>
    </row>
    <row r="1704" spans="1:2">
      <c r="A1704" s="11">
        <v>40806</v>
      </c>
      <c r="B1704" s="2">
        <v>3.6322999999999999</v>
      </c>
    </row>
    <row r="1705" spans="1:2">
      <c r="A1705" s="11">
        <v>40807</v>
      </c>
      <c r="B1705" s="2">
        <v>3.5943999999999998</v>
      </c>
    </row>
    <row r="1706" spans="1:2">
      <c r="A1706" s="11">
        <v>40808</v>
      </c>
      <c r="B1706" s="2">
        <v>3.6191</v>
      </c>
    </row>
    <row r="1707" spans="1:2">
      <c r="A1707" s="11">
        <v>40809</v>
      </c>
      <c r="B1707" s="2">
        <v>3.6745000000000001</v>
      </c>
    </row>
    <row r="1708" spans="1:2">
      <c r="A1708" s="11">
        <v>40812</v>
      </c>
      <c r="B1708" s="2">
        <v>3.6095000000000002</v>
      </c>
    </row>
    <row r="1709" spans="1:2">
      <c r="A1709" s="11">
        <v>40813</v>
      </c>
      <c r="B1709" s="2">
        <v>3.5971000000000002</v>
      </c>
    </row>
    <row r="1710" spans="1:2">
      <c r="A1710" s="11">
        <v>40814</v>
      </c>
      <c r="B1710" s="2">
        <v>3.6173000000000002</v>
      </c>
    </row>
    <row r="1711" spans="1:2">
      <c r="A1711" s="11">
        <v>40815</v>
      </c>
      <c r="B1711" s="2">
        <v>3.6297999999999999</v>
      </c>
    </row>
    <row r="1712" spans="1:2">
      <c r="A1712" s="11">
        <v>40816</v>
      </c>
      <c r="B1712" s="2">
        <v>3.6164999999999998</v>
      </c>
    </row>
    <row r="1713" spans="1:2">
      <c r="A1713" s="11">
        <v>40819</v>
      </c>
      <c r="B1713" s="2">
        <v>3.6511</v>
      </c>
    </row>
    <row r="1714" spans="1:2">
      <c r="A1714" s="11">
        <v>40820</v>
      </c>
      <c r="B1714" s="2">
        <v>3.6179999999999999</v>
      </c>
    </row>
    <row r="1715" spans="1:2">
      <c r="A1715" s="11">
        <v>40821</v>
      </c>
      <c r="B1715" s="2">
        <v>3.5794000000000001</v>
      </c>
    </row>
    <row r="1716" spans="1:2">
      <c r="A1716" s="11">
        <v>40822</v>
      </c>
      <c r="B1716" s="2">
        <v>3.5421</v>
      </c>
    </row>
    <row r="1717" spans="1:2">
      <c r="A1717" s="11">
        <v>40823</v>
      </c>
      <c r="B1717" s="2">
        <v>3.5409999999999999</v>
      </c>
    </row>
    <row r="1718" spans="1:2">
      <c r="A1718" s="11">
        <v>40826</v>
      </c>
      <c r="B1718" s="2">
        <v>3.4922</v>
      </c>
    </row>
    <row r="1719" spans="1:2">
      <c r="A1719" s="11">
        <v>40827</v>
      </c>
      <c r="B1719" s="2">
        <v>3.5228000000000002</v>
      </c>
    </row>
    <row r="1720" spans="1:2">
      <c r="A1720" s="11">
        <v>40828</v>
      </c>
      <c r="B1720" s="2">
        <v>3.4870000000000001</v>
      </c>
    </row>
    <row r="1721" spans="1:2">
      <c r="A1721" s="11">
        <v>40829</v>
      </c>
      <c r="B1721" s="2">
        <v>3.4973999999999998</v>
      </c>
    </row>
    <row r="1722" spans="1:2">
      <c r="A1722" s="11">
        <v>40830</v>
      </c>
      <c r="B1722" s="2">
        <v>3.4704000000000002</v>
      </c>
    </row>
    <row r="1723" spans="1:2">
      <c r="A1723" s="11">
        <v>40833</v>
      </c>
      <c r="B1723" s="2">
        <v>3.4527999999999999</v>
      </c>
    </row>
    <row r="1724" spans="1:2">
      <c r="A1724" s="11">
        <v>40834</v>
      </c>
      <c r="B1724" s="2">
        <v>3.5246</v>
      </c>
    </row>
    <row r="1725" spans="1:2">
      <c r="A1725" s="11">
        <v>40835</v>
      </c>
      <c r="B1725" s="2">
        <v>3.4820000000000002</v>
      </c>
    </row>
    <row r="1726" spans="1:2">
      <c r="A1726" s="11">
        <v>40836</v>
      </c>
      <c r="B1726" s="2">
        <v>3.5196999999999998</v>
      </c>
    </row>
    <row r="1727" spans="1:2">
      <c r="A1727" s="11">
        <v>40837</v>
      </c>
      <c r="B1727" s="2">
        <v>3.5893000000000002</v>
      </c>
    </row>
    <row r="1728" spans="1:2">
      <c r="A1728" s="11">
        <v>40840</v>
      </c>
      <c r="B1728" s="2">
        <v>3.581</v>
      </c>
    </row>
    <row r="1729" spans="1:2">
      <c r="A1729" s="11">
        <v>40841</v>
      </c>
      <c r="B1729" s="2">
        <v>3.5781000000000001</v>
      </c>
    </row>
    <row r="1730" spans="1:2">
      <c r="A1730" s="11">
        <v>40842</v>
      </c>
      <c r="B1730" s="2">
        <v>3.5998999999999999</v>
      </c>
    </row>
    <row r="1731" spans="1:2">
      <c r="A1731" s="11">
        <v>40843</v>
      </c>
      <c r="B1731" s="2">
        <v>3.5482</v>
      </c>
    </row>
    <row r="1732" spans="1:2">
      <c r="A1732" s="11">
        <v>40844</v>
      </c>
      <c r="B1732" s="2">
        <v>3.5318999999999998</v>
      </c>
    </row>
    <row r="1733" spans="1:2">
      <c r="A1733" s="11">
        <v>40847</v>
      </c>
      <c r="B1733" s="2">
        <v>3.5611999999999999</v>
      </c>
    </row>
    <row r="1734" spans="1:2">
      <c r="A1734" s="11">
        <v>40849</v>
      </c>
      <c r="B1734" s="2">
        <v>3.6295000000000002</v>
      </c>
    </row>
    <row r="1735" spans="1:2">
      <c r="A1735" s="11">
        <v>40850</v>
      </c>
      <c r="B1735" s="2">
        <v>3.6082000000000001</v>
      </c>
    </row>
    <row r="1736" spans="1:2">
      <c r="A1736" s="11">
        <v>40851</v>
      </c>
      <c r="B1736" s="2">
        <v>3.5573999999999999</v>
      </c>
    </row>
    <row r="1737" spans="1:2">
      <c r="A1737" s="11">
        <v>40854</v>
      </c>
      <c r="B1737" s="2">
        <v>3.5392999999999999</v>
      </c>
    </row>
    <row r="1738" spans="1:2">
      <c r="A1738" s="11">
        <v>40855</v>
      </c>
      <c r="B1738" s="2">
        <v>3.5116999999999998</v>
      </c>
    </row>
    <row r="1739" spans="1:2">
      <c r="A1739" s="11">
        <v>40856</v>
      </c>
      <c r="B1739" s="2">
        <v>3.5459000000000001</v>
      </c>
    </row>
    <row r="1740" spans="1:2">
      <c r="A1740" s="11">
        <v>40857</v>
      </c>
      <c r="B1740" s="2">
        <v>3.5518999999999998</v>
      </c>
    </row>
    <row r="1741" spans="1:2">
      <c r="A1741" s="11">
        <v>40861</v>
      </c>
      <c r="B1741" s="2">
        <v>3.5583</v>
      </c>
    </row>
    <row r="1742" spans="1:2">
      <c r="A1742" s="11">
        <v>40862</v>
      </c>
      <c r="B1742" s="2">
        <v>3.5531000000000001</v>
      </c>
    </row>
    <row r="1743" spans="1:2">
      <c r="A1743" s="11">
        <v>40863</v>
      </c>
      <c r="B1743" s="2">
        <v>3.5638999999999998</v>
      </c>
    </row>
    <row r="1744" spans="1:2">
      <c r="A1744" s="11">
        <v>40864</v>
      </c>
      <c r="B1744" s="2">
        <v>3.5773000000000001</v>
      </c>
    </row>
    <row r="1745" spans="1:2">
      <c r="A1745" s="11">
        <v>40865</v>
      </c>
      <c r="B1745" s="2">
        <v>3.5811999999999999</v>
      </c>
    </row>
    <row r="1746" spans="1:2">
      <c r="A1746" s="11">
        <v>40868</v>
      </c>
      <c r="B1746" s="2">
        <v>3.5840999999999998</v>
      </c>
    </row>
    <row r="1747" spans="1:2">
      <c r="A1747" s="11">
        <v>40869</v>
      </c>
      <c r="B1747" s="2">
        <v>3.5985</v>
      </c>
    </row>
    <row r="1748" spans="1:2">
      <c r="A1748" s="11">
        <v>40870</v>
      </c>
      <c r="B1748" s="2">
        <v>3.6233</v>
      </c>
    </row>
    <row r="1749" spans="1:2">
      <c r="A1749" s="11">
        <v>40871</v>
      </c>
      <c r="B1749" s="2">
        <v>3.6459999999999999</v>
      </c>
    </row>
    <row r="1750" spans="1:2">
      <c r="A1750" s="11">
        <v>40872</v>
      </c>
      <c r="B1750" s="2">
        <v>3.6739000000000002</v>
      </c>
    </row>
    <row r="1751" spans="1:2">
      <c r="A1751" s="11">
        <v>40875</v>
      </c>
      <c r="B1751" s="2">
        <v>3.6654</v>
      </c>
    </row>
    <row r="1752" spans="1:2">
      <c r="A1752" s="11">
        <v>40876</v>
      </c>
      <c r="B1752" s="2">
        <v>3.6789000000000001</v>
      </c>
    </row>
    <row r="1753" spans="1:2">
      <c r="A1753" s="11">
        <v>40877</v>
      </c>
      <c r="B1753" s="2">
        <v>3.7111999999999998</v>
      </c>
    </row>
    <row r="1754" spans="1:2">
      <c r="A1754" s="11">
        <v>40878</v>
      </c>
      <c r="B1754" s="2">
        <v>3.6741000000000001</v>
      </c>
    </row>
    <row r="1755" spans="1:2">
      <c r="A1755" s="11">
        <v>40879</v>
      </c>
      <c r="B1755" s="2">
        <v>3.6274999999999999</v>
      </c>
    </row>
    <row r="1756" spans="1:2">
      <c r="A1756" s="11">
        <v>40882</v>
      </c>
      <c r="B1756" s="2">
        <v>3.6154999999999999</v>
      </c>
    </row>
    <row r="1757" spans="1:2">
      <c r="A1757" s="11">
        <v>40883</v>
      </c>
      <c r="B1757" s="2">
        <v>3.6089000000000002</v>
      </c>
    </row>
    <row r="1758" spans="1:2">
      <c r="A1758" s="11">
        <v>40884</v>
      </c>
      <c r="B1758" s="2">
        <v>3.601</v>
      </c>
    </row>
    <row r="1759" spans="1:2">
      <c r="A1759" s="11">
        <v>40885</v>
      </c>
      <c r="B1759" s="2">
        <v>3.6107</v>
      </c>
    </row>
    <row r="1760" spans="1:2">
      <c r="A1760" s="11">
        <v>40886</v>
      </c>
      <c r="B1760" s="2">
        <v>3.6652999999999998</v>
      </c>
    </row>
    <row r="1761" spans="1:2">
      <c r="A1761" s="11">
        <v>40889</v>
      </c>
      <c r="B1761" s="2">
        <v>3.6694</v>
      </c>
    </row>
    <row r="1762" spans="1:2">
      <c r="A1762" s="11">
        <v>40890</v>
      </c>
      <c r="B1762" s="2">
        <v>3.6917</v>
      </c>
    </row>
    <row r="1763" spans="1:2">
      <c r="A1763" s="11">
        <v>40891</v>
      </c>
      <c r="B1763" s="2">
        <v>3.7025000000000001</v>
      </c>
    </row>
    <row r="1764" spans="1:2">
      <c r="A1764" s="11">
        <v>40892</v>
      </c>
      <c r="B1764" s="2">
        <v>3.7096</v>
      </c>
    </row>
    <row r="1765" spans="1:2">
      <c r="A1765" s="11">
        <v>40893</v>
      </c>
      <c r="B1765" s="2">
        <v>3.6842000000000001</v>
      </c>
    </row>
    <row r="1766" spans="1:2">
      <c r="A1766" s="11">
        <v>40896</v>
      </c>
      <c r="B1766" s="2">
        <v>3.6827999999999999</v>
      </c>
    </row>
    <row r="1767" spans="1:2">
      <c r="A1767" s="11">
        <v>40897</v>
      </c>
      <c r="B1767" s="2">
        <v>3.6634000000000002</v>
      </c>
    </row>
    <row r="1768" spans="1:2">
      <c r="A1768" s="11">
        <v>40898</v>
      </c>
      <c r="B1768" s="2">
        <v>3.6391</v>
      </c>
    </row>
    <row r="1769" spans="1:2">
      <c r="A1769" s="11">
        <v>40899</v>
      </c>
      <c r="B1769" s="2">
        <v>3.6352000000000002</v>
      </c>
    </row>
    <row r="1770" spans="1:2">
      <c r="A1770" s="11">
        <v>40900</v>
      </c>
      <c r="B1770" s="2">
        <v>3.6301000000000001</v>
      </c>
    </row>
    <row r="1771" spans="1:2">
      <c r="A1771" s="11">
        <v>40904</v>
      </c>
      <c r="B1771" s="2">
        <v>3.6139000000000001</v>
      </c>
    </row>
    <row r="1772" spans="1:2">
      <c r="A1772" s="11">
        <v>40905</v>
      </c>
      <c r="B1772" s="2">
        <v>3.5988000000000002</v>
      </c>
    </row>
    <row r="1773" spans="1:2">
      <c r="A1773" s="11">
        <v>40906</v>
      </c>
      <c r="B1773" s="2">
        <v>3.6166999999999998</v>
      </c>
    </row>
    <row r="1774" spans="1:2">
      <c r="A1774" s="11">
        <v>40907</v>
      </c>
      <c r="B1774" s="2">
        <v>3.6333000000000002</v>
      </c>
    </row>
    <row r="1775" spans="1:2">
      <c r="A1775" s="11">
        <v>40910</v>
      </c>
      <c r="B1775" s="2">
        <v>3.6667999999999998</v>
      </c>
    </row>
    <row r="1776" spans="1:2">
      <c r="A1776" s="11">
        <v>40911</v>
      </c>
      <c r="B1776" s="2">
        <v>3.6621999999999999</v>
      </c>
    </row>
    <row r="1777" spans="1:2">
      <c r="A1777" s="11">
        <v>40912</v>
      </c>
      <c r="B1777" s="2">
        <v>3.6714000000000002</v>
      </c>
    </row>
    <row r="1778" spans="1:2">
      <c r="A1778" s="11">
        <v>40913</v>
      </c>
      <c r="B1778" s="2">
        <v>3.7037</v>
      </c>
    </row>
    <row r="1779" spans="1:2">
      <c r="A1779" s="11">
        <v>40917</v>
      </c>
      <c r="B1779" s="2">
        <v>3.694</v>
      </c>
    </row>
    <row r="1780" spans="1:2">
      <c r="A1780" s="11">
        <v>40918</v>
      </c>
      <c r="B1780" s="2">
        <v>3.7014999999999998</v>
      </c>
    </row>
    <row r="1781" spans="1:2">
      <c r="A1781" s="11">
        <v>40919</v>
      </c>
      <c r="B1781" s="2">
        <v>3.6806999999999999</v>
      </c>
    </row>
    <row r="1782" spans="1:2">
      <c r="A1782" s="11">
        <v>40920</v>
      </c>
      <c r="B1782" s="2">
        <v>3.6756000000000002</v>
      </c>
    </row>
    <row r="1783" spans="1:2">
      <c r="A1783" s="11">
        <v>40921</v>
      </c>
      <c r="B1783" s="2">
        <v>3.6375999999999999</v>
      </c>
    </row>
    <row r="1784" spans="1:2">
      <c r="A1784" s="11">
        <v>40924</v>
      </c>
      <c r="B1784" s="2">
        <v>3.6442999999999999</v>
      </c>
    </row>
    <row r="1785" spans="1:2">
      <c r="A1785" s="11">
        <v>40925</v>
      </c>
      <c r="B1785" s="2">
        <v>3.6135999999999999</v>
      </c>
    </row>
    <row r="1786" spans="1:2">
      <c r="A1786" s="11">
        <v>40926</v>
      </c>
      <c r="B1786" s="2">
        <v>3.5958999999999999</v>
      </c>
    </row>
    <row r="1787" spans="1:2">
      <c r="A1787" s="11">
        <v>40927</v>
      </c>
      <c r="B1787" s="2">
        <v>3.5912000000000002</v>
      </c>
    </row>
    <row r="1788" spans="1:2">
      <c r="A1788" s="11">
        <v>40928</v>
      </c>
      <c r="B1788" s="2">
        <v>3.5819000000000001</v>
      </c>
    </row>
    <row r="1789" spans="1:2">
      <c r="A1789" s="11">
        <v>40931</v>
      </c>
      <c r="B1789" s="2">
        <v>3.5707</v>
      </c>
    </row>
    <row r="1790" spans="1:2">
      <c r="A1790" s="11">
        <v>40932</v>
      </c>
      <c r="B1790" s="2">
        <v>3.5545</v>
      </c>
    </row>
    <row r="1791" spans="1:2">
      <c r="A1791" s="11">
        <v>40933</v>
      </c>
      <c r="B1791" s="2">
        <v>3.5453000000000001</v>
      </c>
    </row>
    <row r="1792" spans="1:2">
      <c r="A1792" s="11">
        <v>40934</v>
      </c>
      <c r="B1792" s="2">
        <v>3.5146999999999999</v>
      </c>
    </row>
    <row r="1793" spans="1:2">
      <c r="A1793" s="11">
        <v>40935</v>
      </c>
      <c r="B1793" s="2">
        <v>3.4965999999999999</v>
      </c>
    </row>
    <row r="1794" spans="1:2">
      <c r="A1794" s="11">
        <v>40938</v>
      </c>
      <c r="B1794" s="2">
        <v>3.5335000000000001</v>
      </c>
    </row>
    <row r="1795" spans="1:2">
      <c r="A1795" s="11">
        <v>40939</v>
      </c>
      <c r="B1795" s="2">
        <v>3.5053999999999998</v>
      </c>
    </row>
    <row r="1796" spans="1:2">
      <c r="A1796" s="11">
        <v>40940</v>
      </c>
      <c r="B1796" s="2">
        <v>3.4824000000000002</v>
      </c>
    </row>
    <row r="1797" spans="1:2">
      <c r="A1797" s="11">
        <v>40941</v>
      </c>
      <c r="B1797" s="2">
        <v>3.4861</v>
      </c>
    </row>
    <row r="1798" spans="1:2">
      <c r="A1798" s="11">
        <v>40942</v>
      </c>
      <c r="B1798" s="2">
        <v>3.4784000000000002</v>
      </c>
    </row>
    <row r="1799" spans="1:2">
      <c r="A1799" s="11">
        <v>40945</v>
      </c>
      <c r="B1799" s="2">
        <v>3.4695</v>
      </c>
    </row>
    <row r="1800" spans="1:2">
      <c r="A1800" s="11">
        <v>40946</v>
      </c>
      <c r="B1800" s="2">
        <v>3.4632999999999998</v>
      </c>
    </row>
    <row r="1801" spans="1:2">
      <c r="A1801" s="11">
        <v>40947</v>
      </c>
      <c r="B1801" s="2">
        <v>3.4430999999999998</v>
      </c>
    </row>
    <row r="1802" spans="1:2">
      <c r="A1802" s="11">
        <v>40948</v>
      </c>
      <c r="B1802" s="2">
        <v>3.4506999999999999</v>
      </c>
    </row>
    <row r="1803" spans="1:2">
      <c r="A1803" s="11">
        <v>40949</v>
      </c>
      <c r="B1803" s="2">
        <v>3.4752000000000001</v>
      </c>
    </row>
    <row r="1804" spans="1:2">
      <c r="A1804" s="11">
        <v>40952</v>
      </c>
      <c r="B1804" s="2">
        <v>3.4691999999999998</v>
      </c>
    </row>
    <row r="1805" spans="1:2">
      <c r="A1805" s="11">
        <v>40953</v>
      </c>
      <c r="B1805" s="2">
        <v>3.4701</v>
      </c>
    </row>
    <row r="1806" spans="1:2">
      <c r="A1806" s="11">
        <v>40954</v>
      </c>
      <c r="B1806" s="2">
        <v>3.4523000000000001</v>
      </c>
    </row>
    <row r="1807" spans="1:2">
      <c r="A1807" s="11">
        <v>40955</v>
      </c>
      <c r="B1807" s="2">
        <v>3.5026999999999999</v>
      </c>
    </row>
    <row r="1808" spans="1:2">
      <c r="A1808" s="11">
        <v>40956</v>
      </c>
      <c r="B1808" s="2">
        <v>3.4653999999999998</v>
      </c>
    </row>
    <row r="1809" spans="1:2">
      <c r="A1809" s="11">
        <v>40959</v>
      </c>
      <c r="B1809" s="2">
        <v>3.4565000000000001</v>
      </c>
    </row>
    <row r="1810" spans="1:2">
      <c r="A1810" s="11">
        <v>40960</v>
      </c>
      <c r="B1810" s="2">
        <v>3.4546999999999999</v>
      </c>
    </row>
    <row r="1811" spans="1:2">
      <c r="A1811" s="11">
        <v>40961</v>
      </c>
      <c r="B1811" s="2">
        <v>3.4662999999999999</v>
      </c>
    </row>
    <row r="1812" spans="1:2">
      <c r="A1812" s="11">
        <v>40962</v>
      </c>
      <c r="B1812" s="2">
        <v>3.4676</v>
      </c>
    </row>
    <row r="1813" spans="1:2">
      <c r="A1813" s="11">
        <v>40963</v>
      </c>
      <c r="B1813" s="2">
        <v>3.4542999999999999</v>
      </c>
    </row>
    <row r="1814" spans="1:2">
      <c r="A1814" s="11">
        <v>40966</v>
      </c>
      <c r="B1814" s="2">
        <v>3.4729999999999999</v>
      </c>
    </row>
    <row r="1815" spans="1:2">
      <c r="A1815" s="11">
        <v>40967</v>
      </c>
      <c r="B1815" s="2">
        <v>3.4535</v>
      </c>
    </row>
    <row r="1816" spans="1:2">
      <c r="A1816" s="11">
        <v>40968</v>
      </c>
      <c r="B1816" s="2">
        <v>3.4318</v>
      </c>
    </row>
    <row r="1817" spans="1:2">
      <c r="A1817" s="11">
        <v>40969</v>
      </c>
      <c r="B1817" s="2">
        <v>3.4178000000000002</v>
      </c>
    </row>
    <row r="1818" spans="1:2">
      <c r="A1818" s="11">
        <v>40970</v>
      </c>
      <c r="B1818" s="2">
        <v>3.4119000000000002</v>
      </c>
    </row>
    <row r="1819" spans="1:2">
      <c r="A1819" s="11">
        <v>40973</v>
      </c>
      <c r="B1819" s="2">
        <v>3.4289999999999998</v>
      </c>
    </row>
    <row r="1820" spans="1:2">
      <c r="A1820" s="11">
        <v>40974</v>
      </c>
      <c r="B1820" s="2">
        <v>3.4472</v>
      </c>
    </row>
    <row r="1821" spans="1:2">
      <c r="A1821" s="11">
        <v>40975</v>
      </c>
      <c r="B1821" s="2">
        <v>3.4491999999999998</v>
      </c>
    </row>
    <row r="1822" spans="1:2">
      <c r="A1822" s="11">
        <v>40976</v>
      </c>
      <c r="B1822" s="2">
        <v>3.4224000000000001</v>
      </c>
    </row>
    <row r="1823" spans="1:2">
      <c r="A1823" s="11">
        <v>40977</v>
      </c>
      <c r="B1823" s="2">
        <v>3.4125000000000001</v>
      </c>
    </row>
    <row r="1824" spans="1:2">
      <c r="A1824" s="11">
        <v>40980</v>
      </c>
      <c r="B1824" s="2">
        <v>3.4055</v>
      </c>
    </row>
    <row r="1825" spans="1:2">
      <c r="A1825" s="11">
        <v>40981</v>
      </c>
      <c r="B1825" s="2">
        <v>3.4102999999999999</v>
      </c>
    </row>
    <row r="1826" spans="1:2">
      <c r="A1826" s="11">
        <v>40982</v>
      </c>
      <c r="B1826" s="2">
        <v>3.4195000000000002</v>
      </c>
    </row>
    <row r="1827" spans="1:2">
      <c r="A1827" s="11">
        <v>40983</v>
      </c>
      <c r="B1827" s="2">
        <v>3.4209999999999998</v>
      </c>
    </row>
    <row r="1828" spans="1:2">
      <c r="A1828" s="11">
        <v>40984</v>
      </c>
      <c r="B1828" s="2">
        <v>3.4260000000000002</v>
      </c>
    </row>
    <row r="1829" spans="1:2">
      <c r="A1829" s="11">
        <v>40987</v>
      </c>
      <c r="B1829" s="2">
        <v>3.4205000000000001</v>
      </c>
    </row>
    <row r="1830" spans="1:2">
      <c r="A1830" s="11">
        <v>40988</v>
      </c>
      <c r="B1830" s="2">
        <v>3.4220999999999999</v>
      </c>
    </row>
    <row r="1831" spans="1:2">
      <c r="A1831" s="11">
        <v>40989</v>
      </c>
      <c r="B1831" s="2">
        <v>3.4306000000000001</v>
      </c>
    </row>
    <row r="1832" spans="1:2">
      <c r="A1832" s="11">
        <v>40990</v>
      </c>
      <c r="B1832" s="2">
        <v>3.4588000000000001</v>
      </c>
    </row>
    <row r="1833" spans="1:2">
      <c r="A1833" s="11">
        <v>40991</v>
      </c>
      <c r="B1833" s="2">
        <v>3.4548000000000001</v>
      </c>
    </row>
    <row r="1834" spans="1:2">
      <c r="A1834" s="11">
        <v>40994</v>
      </c>
      <c r="B1834" s="2">
        <v>3.4359999999999999</v>
      </c>
    </row>
    <row r="1835" spans="1:2">
      <c r="A1835" s="11">
        <v>40995</v>
      </c>
      <c r="B1835" s="2">
        <v>3.4236</v>
      </c>
    </row>
    <row r="1836" spans="1:2">
      <c r="A1836" s="11">
        <v>40996</v>
      </c>
      <c r="B1836" s="2">
        <v>3.4415</v>
      </c>
    </row>
    <row r="1837" spans="1:2">
      <c r="A1837" s="11">
        <v>40997</v>
      </c>
      <c r="B1837" s="2">
        <v>3.4510000000000001</v>
      </c>
    </row>
    <row r="1838" spans="1:2">
      <c r="A1838" s="11">
        <v>40998</v>
      </c>
      <c r="B1838" s="2">
        <v>3.4540000000000002</v>
      </c>
    </row>
    <row r="1839" spans="1:2">
      <c r="A1839" s="11">
        <v>41001</v>
      </c>
      <c r="B1839" s="2">
        <v>3.4401000000000002</v>
      </c>
    </row>
    <row r="1840" spans="1:2">
      <c r="A1840" s="11">
        <v>41002</v>
      </c>
      <c r="B1840" s="2">
        <v>3.4335</v>
      </c>
    </row>
    <row r="1841" spans="1:2">
      <c r="A1841" s="11">
        <v>41003</v>
      </c>
      <c r="B1841" s="2">
        <v>3.4449000000000001</v>
      </c>
    </row>
    <row r="1842" spans="1:2">
      <c r="A1842" s="11">
        <v>41004</v>
      </c>
      <c r="B1842" s="2">
        <v>3.4525999999999999</v>
      </c>
    </row>
    <row r="1843" spans="1:2">
      <c r="A1843" s="11">
        <v>41005</v>
      </c>
      <c r="B1843" s="2">
        <v>3.4584000000000001</v>
      </c>
    </row>
    <row r="1844" spans="1:2">
      <c r="A1844" s="11">
        <v>41009</v>
      </c>
      <c r="B1844" s="2">
        <v>3.4731999999999998</v>
      </c>
    </row>
    <row r="1845" spans="1:2">
      <c r="A1845" s="11">
        <v>41010</v>
      </c>
      <c r="B1845" s="2">
        <v>3.4965999999999999</v>
      </c>
    </row>
    <row r="1846" spans="1:2">
      <c r="A1846" s="11">
        <v>41011</v>
      </c>
      <c r="B1846" s="2">
        <v>3.4727999999999999</v>
      </c>
    </row>
    <row r="1847" spans="1:2">
      <c r="A1847" s="11">
        <v>41012</v>
      </c>
      <c r="B1847" s="2">
        <v>3.4765000000000001</v>
      </c>
    </row>
    <row r="1848" spans="1:2">
      <c r="A1848" s="11">
        <v>41015</v>
      </c>
      <c r="B1848" s="2">
        <v>3.4940000000000002</v>
      </c>
    </row>
    <row r="1849" spans="1:2">
      <c r="A1849" s="11">
        <v>41016</v>
      </c>
      <c r="B1849" s="2">
        <v>3.4872000000000001</v>
      </c>
    </row>
    <row r="1850" spans="1:2">
      <c r="A1850" s="11">
        <v>41017</v>
      </c>
      <c r="B1850" s="2">
        <v>3.4738000000000002</v>
      </c>
    </row>
    <row r="1851" spans="1:2">
      <c r="A1851" s="11">
        <v>41018</v>
      </c>
      <c r="B1851" s="2">
        <v>3.4836999999999998</v>
      </c>
    </row>
    <row r="1852" spans="1:2">
      <c r="A1852" s="11">
        <v>41019</v>
      </c>
      <c r="B1852" s="2">
        <v>3.4853000000000001</v>
      </c>
    </row>
    <row r="1853" spans="1:2">
      <c r="A1853" s="11">
        <v>41022</v>
      </c>
      <c r="B1853" s="2">
        <v>3.4990999999999999</v>
      </c>
    </row>
    <row r="1854" spans="1:2">
      <c r="A1854" s="11">
        <v>41023</v>
      </c>
      <c r="B1854" s="2">
        <v>3.4992000000000001</v>
      </c>
    </row>
    <row r="1855" spans="1:2">
      <c r="A1855" s="11">
        <v>41024</v>
      </c>
      <c r="B1855" s="2">
        <v>3.4841000000000002</v>
      </c>
    </row>
    <row r="1856" spans="1:2">
      <c r="A1856" s="11">
        <v>41025</v>
      </c>
      <c r="B1856" s="2">
        <v>3.4809000000000001</v>
      </c>
    </row>
    <row r="1857" spans="1:2">
      <c r="A1857" s="11">
        <v>41026</v>
      </c>
      <c r="B1857" s="2">
        <v>3.4820000000000002</v>
      </c>
    </row>
    <row r="1858" spans="1:2">
      <c r="A1858" s="11">
        <v>41029</v>
      </c>
      <c r="B1858" s="2">
        <v>3.4731000000000001</v>
      </c>
    </row>
    <row r="1859" spans="1:2">
      <c r="A1859" s="11">
        <v>41031</v>
      </c>
      <c r="B1859" s="2">
        <v>3.4624999999999999</v>
      </c>
    </row>
    <row r="1860" spans="1:2">
      <c r="A1860" s="11">
        <v>41033</v>
      </c>
      <c r="B1860" s="2">
        <v>3.4861</v>
      </c>
    </row>
    <row r="1861" spans="1:2">
      <c r="A1861" s="11">
        <v>41036</v>
      </c>
      <c r="B1861" s="2">
        <v>3.4958999999999998</v>
      </c>
    </row>
    <row r="1862" spans="1:2">
      <c r="A1862" s="11">
        <v>41037</v>
      </c>
      <c r="B1862" s="2">
        <v>3.4929999999999999</v>
      </c>
    </row>
    <row r="1863" spans="1:2">
      <c r="A1863" s="11">
        <v>41038</v>
      </c>
      <c r="B1863" s="2">
        <v>3.5013999999999998</v>
      </c>
    </row>
    <row r="1864" spans="1:2">
      <c r="A1864" s="11">
        <v>41039</v>
      </c>
      <c r="B1864" s="2">
        <v>3.5286</v>
      </c>
    </row>
    <row r="1865" spans="1:2">
      <c r="A1865" s="11">
        <v>41040</v>
      </c>
      <c r="B1865" s="2">
        <v>3.5312999999999999</v>
      </c>
    </row>
    <row r="1866" spans="1:2">
      <c r="A1866" s="11">
        <v>41043</v>
      </c>
      <c r="B1866" s="2">
        <v>3.5808</v>
      </c>
    </row>
    <row r="1867" spans="1:2">
      <c r="A1867" s="11">
        <v>41044</v>
      </c>
      <c r="B1867" s="2">
        <v>3.5931999999999999</v>
      </c>
    </row>
    <row r="1868" spans="1:2">
      <c r="A1868" s="11">
        <v>41045</v>
      </c>
      <c r="B1868" s="2">
        <v>3.6371000000000002</v>
      </c>
    </row>
    <row r="1869" spans="1:2">
      <c r="A1869" s="11">
        <v>41046</v>
      </c>
      <c r="B1869" s="2">
        <v>3.621</v>
      </c>
    </row>
    <row r="1870" spans="1:2">
      <c r="A1870" s="11">
        <v>41047</v>
      </c>
      <c r="B1870" s="2">
        <v>3.6371000000000002</v>
      </c>
    </row>
    <row r="1871" spans="1:2">
      <c r="A1871" s="11">
        <v>41050</v>
      </c>
      <c r="B1871" s="2">
        <v>3.6070000000000002</v>
      </c>
    </row>
    <row r="1872" spans="1:2">
      <c r="A1872" s="11">
        <v>41051</v>
      </c>
      <c r="B1872" s="2">
        <v>3.5973000000000002</v>
      </c>
    </row>
    <row r="1873" spans="1:2">
      <c r="A1873" s="11">
        <v>41052</v>
      </c>
      <c r="B1873" s="2">
        <v>3.6284999999999998</v>
      </c>
    </row>
    <row r="1874" spans="1:2">
      <c r="A1874" s="11">
        <v>41053</v>
      </c>
      <c r="B1874" s="2">
        <v>3.6356999999999999</v>
      </c>
    </row>
    <row r="1875" spans="1:2">
      <c r="A1875" s="11">
        <v>41054</v>
      </c>
      <c r="B1875" s="2">
        <v>3.6206</v>
      </c>
    </row>
    <row r="1876" spans="1:2">
      <c r="A1876" s="11">
        <v>41057</v>
      </c>
      <c r="B1876" s="2">
        <v>3.6126</v>
      </c>
    </row>
    <row r="1877" spans="1:2">
      <c r="A1877" s="11">
        <v>41058</v>
      </c>
      <c r="B1877" s="2">
        <v>3.6202999999999999</v>
      </c>
    </row>
    <row r="1878" spans="1:2">
      <c r="A1878" s="11">
        <v>41059</v>
      </c>
      <c r="B1878" s="2">
        <v>3.6410999999999998</v>
      </c>
    </row>
    <row r="1879" spans="1:2">
      <c r="A1879" s="11">
        <v>41060</v>
      </c>
      <c r="B1879" s="2">
        <v>3.6545000000000001</v>
      </c>
    </row>
    <row r="1880" spans="1:2">
      <c r="A1880" s="11">
        <v>41061</v>
      </c>
      <c r="B1880" s="2">
        <v>3.6743000000000001</v>
      </c>
    </row>
    <row r="1881" spans="1:2">
      <c r="A1881" s="11">
        <v>41064</v>
      </c>
      <c r="B1881" s="2">
        <v>3.6650999999999998</v>
      </c>
    </row>
    <row r="1882" spans="1:2">
      <c r="A1882" s="11">
        <v>41065</v>
      </c>
      <c r="B1882" s="2">
        <v>3.657</v>
      </c>
    </row>
    <row r="1883" spans="1:2">
      <c r="A1883" s="11">
        <v>41066</v>
      </c>
      <c r="B1883" s="2">
        <v>3.6158999999999999</v>
      </c>
    </row>
    <row r="1884" spans="1:2">
      <c r="A1884" s="11">
        <v>41068</v>
      </c>
      <c r="B1884" s="2">
        <v>3.5870000000000002</v>
      </c>
    </row>
    <row r="1885" spans="1:2">
      <c r="A1885" s="11">
        <v>41071</v>
      </c>
      <c r="B1885" s="2">
        <v>3.5733999999999999</v>
      </c>
    </row>
    <row r="1886" spans="1:2">
      <c r="A1886" s="11">
        <v>41072</v>
      </c>
      <c r="B1886" s="2">
        <v>3.5987</v>
      </c>
    </row>
    <row r="1887" spans="1:2">
      <c r="A1887" s="11">
        <v>41073</v>
      </c>
      <c r="B1887" s="2">
        <v>3.6057000000000001</v>
      </c>
    </row>
    <row r="1888" spans="1:2">
      <c r="A1888" s="11">
        <v>41074</v>
      </c>
      <c r="B1888" s="2">
        <v>3.5977000000000001</v>
      </c>
    </row>
    <row r="1889" spans="1:2">
      <c r="A1889" s="11">
        <v>41075</v>
      </c>
      <c r="B1889" s="2">
        <v>3.5739999999999998</v>
      </c>
    </row>
    <row r="1890" spans="1:2">
      <c r="A1890" s="11">
        <v>41078</v>
      </c>
      <c r="B1890" s="2">
        <v>3.5535999999999999</v>
      </c>
    </row>
    <row r="1891" spans="1:2">
      <c r="A1891" s="11">
        <v>41079</v>
      </c>
      <c r="B1891" s="2">
        <v>3.5586000000000002</v>
      </c>
    </row>
    <row r="1892" spans="1:2">
      <c r="A1892" s="11">
        <v>41080</v>
      </c>
      <c r="B1892" s="2">
        <v>3.5396999999999998</v>
      </c>
    </row>
    <row r="1893" spans="1:2">
      <c r="A1893" s="11">
        <v>41081</v>
      </c>
      <c r="B1893" s="2">
        <v>3.5459000000000001</v>
      </c>
    </row>
    <row r="1894" spans="1:2">
      <c r="A1894" s="11">
        <v>41082</v>
      </c>
      <c r="B1894" s="2">
        <v>3.5564</v>
      </c>
    </row>
    <row r="1895" spans="1:2">
      <c r="A1895" s="11">
        <v>41085</v>
      </c>
      <c r="B1895" s="2">
        <v>3.5510999999999999</v>
      </c>
    </row>
    <row r="1896" spans="1:2">
      <c r="A1896" s="11">
        <v>41086</v>
      </c>
      <c r="B1896" s="2">
        <v>3.5463</v>
      </c>
    </row>
    <row r="1897" spans="1:2">
      <c r="A1897" s="11">
        <v>41087</v>
      </c>
      <c r="B1897" s="2">
        <v>3.5387</v>
      </c>
    </row>
    <row r="1898" spans="1:2">
      <c r="A1898" s="11">
        <v>41088</v>
      </c>
      <c r="B1898" s="2">
        <v>3.5605000000000002</v>
      </c>
    </row>
    <row r="1899" spans="1:2">
      <c r="A1899" s="11">
        <v>41089</v>
      </c>
      <c r="B1899" s="2">
        <v>3.5476999999999999</v>
      </c>
    </row>
    <row r="1900" spans="1:2">
      <c r="A1900" s="11">
        <v>41092</v>
      </c>
      <c r="B1900" s="2">
        <v>3.5217000000000001</v>
      </c>
    </row>
    <row r="1901" spans="1:2">
      <c r="A1901" s="11">
        <v>41093</v>
      </c>
      <c r="B1901" s="2">
        <v>3.5051999999999999</v>
      </c>
    </row>
    <row r="1902" spans="1:2">
      <c r="A1902" s="11">
        <v>41094</v>
      </c>
      <c r="B1902" s="2">
        <v>3.5005000000000002</v>
      </c>
    </row>
    <row r="1903" spans="1:2">
      <c r="A1903" s="11">
        <v>41095</v>
      </c>
      <c r="B1903" s="2">
        <v>3.5142000000000002</v>
      </c>
    </row>
    <row r="1904" spans="1:2">
      <c r="A1904" s="11">
        <v>41096</v>
      </c>
      <c r="B1904" s="2">
        <v>3.5118999999999998</v>
      </c>
    </row>
    <row r="1905" spans="1:2">
      <c r="A1905" s="11">
        <v>41099</v>
      </c>
      <c r="B1905" s="2">
        <v>3.5305</v>
      </c>
    </row>
    <row r="1906" spans="1:2">
      <c r="A1906" s="11">
        <v>41100</v>
      </c>
      <c r="B1906" s="2">
        <v>3.5004</v>
      </c>
    </row>
    <row r="1907" spans="1:2">
      <c r="A1907" s="11">
        <v>41101</v>
      </c>
      <c r="B1907" s="2">
        <v>3.4807000000000001</v>
      </c>
    </row>
    <row r="1908" spans="1:2">
      <c r="A1908" s="11">
        <v>41102</v>
      </c>
      <c r="B1908" s="2">
        <v>3.4979</v>
      </c>
    </row>
    <row r="1909" spans="1:2">
      <c r="A1909" s="11">
        <v>41103</v>
      </c>
      <c r="B1909" s="2">
        <v>3.5017999999999998</v>
      </c>
    </row>
    <row r="1910" spans="1:2">
      <c r="A1910" s="11">
        <v>41106</v>
      </c>
      <c r="B1910" s="2">
        <v>3.4923999999999999</v>
      </c>
    </row>
    <row r="1911" spans="1:2">
      <c r="A1911" s="11">
        <v>41107</v>
      </c>
      <c r="B1911" s="2">
        <v>3.4790999999999999</v>
      </c>
    </row>
    <row r="1912" spans="1:2">
      <c r="A1912" s="11">
        <v>41108</v>
      </c>
      <c r="B1912" s="2">
        <v>3.4729999999999999</v>
      </c>
    </row>
    <row r="1913" spans="1:2">
      <c r="A1913" s="11">
        <v>41109</v>
      </c>
      <c r="B1913" s="2">
        <v>3.4630000000000001</v>
      </c>
    </row>
    <row r="1914" spans="1:2">
      <c r="A1914" s="11">
        <v>41110</v>
      </c>
      <c r="B1914" s="2">
        <v>3.4662000000000002</v>
      </c>
    </row>
    <row r="1915" spans="1:2">
      <c r="A1915" s="11">
        <v>41113</v>
      </c>
      <c r="B1915" s="2">
        <v>3.4809000000000001</v>
      </c>
    </row>
    <row r="1916" spans="1:2">
      <c r="A1916" s="11">
        <v>41114</v>
      </c>
      <c r="B1916" s="2">
        <v>3.4990000000000001</v>
      </c>
    </row>
    <row r="1917" spans="1:2">
      <c r="A1917" s="11">
        <v>41115</v>
      </c>
      <c r="B1917" s="2">
        <v>3.5043000000000002</v>
      </c>
    </row>
    <row r="1918" spans="1:2">
      <c r="A1918" s="11">
        <v>41116</v>
      </c>
      <c r="B1918" s="2">
        <v>3.4847000000000001</v>
      </c>
    </row>
    <row r="1919" spans="1:2">
      <c r="A1919" s="11">
        <v>41117</v>
      </c>
      <c r="B1919" s="2">
        <v>3.4523000000000001</v>
      </c>
    </row>
    <row r="1920" spans="1:2">
      <c r="A1920" s="11">
        <v>41120</v>
      </c>
      <c r="B1920" s="2">
        <v>3.4474999999999998</v>
      </c>
    </row>
    <row r="1921" spans="1:2">
      <c r="A1921" s="11">
        <v>41121</v>
      </c>
      <c r="B1921" s="2">
        <v>3.4205999999999999</v>
      </c>
    </row>
    <row r="1922" spans="1:2">
      <c r="A1922" s="11">
        <v>41122</v>
      </c>
      <c r="B1922" s="2">
        <v>3.4253</v>
      </c>
    </row>
    <row r="1923" spans="1:2">
      <c r="A1923" s="11">
        <v>41123</v>
      </c>
      <c r="B1923" s="2">
        <v>3.4161000000000001</v>
      </c>
    </row>
    <row r="1924" spans="1:2">
      <c r="A1924" s="11">
        <v>41124</v>
      </c>
      <c r="B1924" s="2">
        <v>3.4108000000000001</v>
      </c>
    </row>
    <row r="1925" spans="1:2">
      <c r="A1925" s="11">
        <v>41127</v>
      </c>
      <c r="B1925" s="2">
        <v>3.3708999999999998</v>
      </c>
    </row>
    <row r="1926" spans="1:2">
      <c r="A1926" s="11">
        <v>41128</v>
      </c>
      <c r="B1926" s="2">
        <v>3.3675000000000002</v>
      </c>
    </row>
    <row r="1927" spans="1:2">
      <c r="A1927" s="11">
        <v>41129</v>
      </c>
      <c r="B1927" s="2">
        <v>3.4074</v>
      </c>
    </row>
    <row r="1928" spans="1:2">
      <c r="A1928" s="11">
        <v>41130</v>
      </c>
      <c r="B1928" s="2">
        <v>3.3816000000000002</v>
      </c>
    </row>
    <row r="1929" spans="1:2">
      <c r="A1929" s="11">
        <v>41131</v>
      </c>
      <c r="B1929" s="2">
        <v>3.3948999999999998</v>
      </c>
    </row>
    <row r="1930" spans="1:2">
      <c r="A1930" s="11">
        <v>41134</v>
      </c>
      <c r="B1930" s="2">
        <v>3.3988999999999998</v>
      </c>
    </row>
    <row r="1931" spans="1:2">
      <c r="A1931" s="11">
        <v>41135</v>
      </c>
      <c r="B1931" s="2">
        <v>3.4047999999999998</v>
      </c>
    </row>
    <row r="1932" spans="1:2">
      <c r="A1932" s="11">
        <v>41137</v>
      </c>
      <c r="B1932" s="2">
        <v>3.3997999999999999</v>
      </c>
    </row>
    <row r="1933" spans="1:2">
      <c r="A1933" s="11">
        <v>41138</v>
      </c>
      <c r="B1933" s="2">
        <v>3.3868</v>
      </c>
    </row>
    <row r="1934" spans="1:2">
      <c r="A1934" s="11">
        <v>41141</v>
      </c>
      <c r="B1934" s="2">
        <v>3.3871000000000002</v>
      </c>
    </row>
    <row r="1935" spans="1:2">
      <c r="A1935" s="11">
        <v>41142</v>
      </c>
      <c r="B1935" s="2">
        <v>3.3874</v>
      </c>
    </row>
    <row r="1936" spans="1:2">
      <c r="A1936" s="11">
        <v>41143</v>
      </c>
      <c r="B1936" s="2">
        <v>3.3908</v>
      </c>
    </row>
    <row r="1937" spans="1:2">
      <c r="A1937" s="11">
        <v>41144</v>
      </c>
      <c r="B1937" s="2">
        <v>3.3938999999999999</v>
      </c>
    </row>
    <row r="1938" spans="1:2">
      <c r="A1938" s="11">
        <v>41145</v>
      </c>
      <c r="B1938" s="2">
        <v>3.4146999999999998</v>
      </c>
    </row>
    <row r="1939" spans="1:2">
      <c r="A1939" s="11">
        <v>41148</v>
      </c>
      <c r="B1939" s="2">
        <v>3.3959000000000001</v>
      </c>
    </row>
    <row r="1940" spans="1:2">
      <c r="A1940" s="11">
        <v>41149</v>
      </c>
      <c r="B1940" s="2">
        <v>3.4091</v>
      </c>
    </row>
    <row r="1941" spans="1:2">
      <c r="A1941" s="11">
        <v>41150</v>
      </c>
      <c r="B1941" s="2">
        <v>3.4592000000000001</v>
      </c>
    </row>
    <row r="1942" spans="1:2">
      <c r="A1942" s="11">
        <v>41151</v>
      </c>
      <c r="B1942" s="2">
        <v>3.4910999999999999</v>
      </c>
    </row>
    <row r="1943" spans="1:2">
      <c r="A1943" s="11">
        <v>41152</v>
      </c>
      <c r="B1943" s="2">
        <v>3.4839000000000002</v>
      </c>
    </row>
    <row r="1944" spans="1:2">
      <c r="A1944" s="11">
        <v>41155</v>
      </c>
      <c r="B1944" s="2">
        <v>3.4958</v>
      </c>
    </row>
    <row r="1945" spans="1:2">
      <c r="A1945" s="11">
        <v>41156</v>
      </c>
      <c r="B1945" s="2">
        <v>3.4925999999999999</v>
      </c>
    </row>
    <row r="1946" spans="1:2">
      <c r="A1946" s="11">
        <v>41157</v>
      </c>
      <c r="B1946" s="2">
        <v>3.5095999999999998</v>
      </c>
    </row>
    <row r="1947" spans="1:2">
      <c r="A1947" s="11">
        <v>41158</v>
      </c>
      <c r="B1947" s="2">
        <v>3.4508000000000001</v>
      </c>
    </row>
    <row r="1948" spans="1:2">
      <c r="A1948" s="11">
        <v>41159</v>
      </c>
      <c r="B1948" s="2">
        <v>3.4070999999999998</v>
      </c>
    </row>
    <row r="1949" spans="1:2">
      <c r="A1949" s="11">
        <v>41162</v>
      </c>
      <c r="B1949" s="2">
        <v>3.3971</v>
      </c>
    </row>
    <row r="1950" spans="1:2">
      <c r="A1950" s="11">
        <v>41163</v>
      </c>
      <c r="B1950" s="2">
        <v>3.4022999999999999</v>
      </c>
    </row>
    <row r="1951" spans="1:2">
      <c r="A1951" s="11">
        <v>41164</v>
      </c>
      <c r="B1951" s="2">
        <v>3.3748999999999998</v>
      </c>
    </row>
    <row r="1952" spans="1:2">
      <c r="A1952" s="11">
        <v>41165</v>
      </c>
      <c r="B1952" s="2">
        <v>3.3963000000000001</v>
      </c>
    </row>
    <row r="1953" spans="1:2">
      <c r="A1953" s="11">
        <v>41166</v>
      </c>
      <c r="B1953" s="2">
        <v>3.3378999999999999</v>
      </c>
    </row>
    <row r="1954" spans="1:2">
      <c r="A1954" s="11">
        <v>41169</v>
      </c>
      <c r="B1954" s="2">
        <v>3.3628</v>
      </c>
    </row>
    <row r="1955" spans="1:2">
      <c r="A1955" s="11">
        <v>41170</v>
      </c>
      <c r="B1955" s="2">
        <v>3.4011999999999998</v>
      </c>
    </row>
    <row r="1956" spans="1:2">
      <c r="A1956" s="11">
        <v>41171</v>
      </c>
      <c r="B1956" s="2">
        <v>3.4075000000000002</v>
      </c>
    </row>
    <row r="1957" spans="1:2">
      <c r="A1957" s="11">
        <v>41172</v>
      </c>
      <c r="B1957" s="2">
        <v>3.444</v>
      </c>
    </row>
    <row r="1958" spans="1:2">
      <c r="A1958" s="11">
        <v>41173</v>
      </c>
      <c r="B1958" s="2">
        <v>3.4125999999999999</v>
      </c>
    </row>
    <row r="1959" spans="1:2">
      <c r="A1959" s="11">
        <v>41176</v>
      </c>
      <c r="B1959" s="2">
        <v>3.4356</v>
      </c>
    </row>
    <row r="1960" spans="1:2">
      <c r="A1960" s="11">
        <v>41177</v>
      </c>
      <c r="B1960" s="2">
        <v>3.4300999999999999</v>
      </c>
    </row>
    <row r="1961" spans="1:2">
      <c r="A1961" s="11">
        <v>41178</v>
      </c>
      <c r="B1961" s="2">
        <v>3.4251</v>
      </c>
    </row>
    <row r="1962" spans="1:2">
      <c r="A1962" s="11">
        <v>41179</v>
      </c>
      <c r="B1962" s="2">
        <v>3.4342000000000001</v>
      </c>
    </row>
    <row r="1963" spans="1:2">
      <c r="A1963" s="11">
        <v>41180</v>
      </c>
      <c r="B1963" s="2">
        <v>3.4007999999999998</v>
      </c>
    </row>
    <row r="1964" spans="1:2">
      <c r="A1964" s="11">
        <v>41183</v>
      </c>
      <c r="B1964" s="2">
        <v>3.3925000000000001</v>
      </c>
    </row>
    <row r="1965" spans="1:2">
      <c r="A1965" s="11">
        <v>41184</v>
      </c>
      <c r="B1965" s="2">
        <v>3.3982000000000001</v>
      </c>
    </row>
    <row r="1966" spans="1:2">
      <c r="A1966" s="11">
        <v>41185</v>
      </c>
      <c r="B1966" s="2">
        <v>3.4043999999999999</v>
      </c>
    </row>
    <row r="1967" spans="1:2">
      <c r="A1967" s="11">
        <v>41186</v>
      </c>
      <c r="B1967" s="2">
        <v>3.3767999999999998</v>
      </c>
    </row>
    <row r="1968" spans="1:2">
      <c r="A1968" s="11">
        <v>41187</v>
      </c>
      <c r="B1968" s="2">
        <v>3.3649</v>
      </c>
    </row>
    <row r="1969" spans="1:2">
      <c r="A1969" s="11">
        <v>41190</v>
      </c>
      <c r="B1969" s="2">
        <v>3.3679000000000001</v>
      </c>
    </row>
    <row r="1970" spans="1:2">
      <c r="A1970" s="11">
        <v>41191</v>
      </c>
      <c r="B1970" s="2">
        <v>3.3613</v>
      </c>
    </row>
    <row r="1971" spans="1:2">
      <c r="A1971" s="11">
        <v>41192</v>
      </c>
      <c r="B1971" s="2">
        <v>3.3683000000000001</v>
      </c>
    </row>
    <row r="1972" spans="1:2">
      <c r="A1972" s="11">
        <v>41193</v>
      </c>
      <c r="B1972" s="2">
        <v>3.3942000000000001</v>
      </c>
    </row>
    <row r="1973" spans="1:2">
      <c r="A1973" s="11">
        <v>41194</v>
      </c>
      <c r="B1973" s="2">
        <v>3.3866000000000001</v>
      </c>
    </row>
    <row r="1974" spans="1:2">
      <c r="A1974" s="11">
        <v>41197</v>
      </c>
      <c r="B1974" s="2">
        <v>3.3835000000000002</v>
      </c>
    </row>
    <row r="1975" spans="1:2">
      <c r="A1975" s="11">
        <v>41198</v>
      </c>
      <c r="B1975" s="2">
        <v>3.3822000000000001</v>
      </c>
    </row>
    <row r="1976" spans="1:2">
      <c r="A1976" s="11">
        <v>41199</v>
      </c>
      <c r="B1976" s="2">
        <v>3.3839000000000001</v>
      </c>
    </row>
    <row r="1977" spans="1:2">
      <c r="A1977" s="11">
        <v>41200</v>
      </c>
      <c r="B1977" s="2">
        <v>3.3927999999999998</v>
      </c>
    </row>
    <row r="1978" spans="1:2">
      <c r="A1978" s="11">
        <v>41201</v>
      </c>
      <c r="B1978" s="2">
        <v>3.3996</v>
      </c>
    </row>
    <row r="1979" spans="1:2">
      <c r="A1979" s="11">
        <v>41204</v>
      </c>
      <c r="B1979" s="2">
        <v>3.3921000000000001</v>
      </c>
    </row>
    <row r="1980" spans="1:2">
      <c r="A1980" s="11">
        <v>41205</v>
      </c>
      <c r="B1980" s="2">
        <v>3.4114</v>
      </c>
    </row>
    <row r="1981" spans="1:2">
      <c r="A1981" s="11">
        <v>41206</v>
      </c>
      <c r="B1981" s="2">
        <v>3.4205999999999999</v>
      </c>
    </row>
    <row r="1982" spans="1:2">
      <c r="A1982" s="11">
        <v>41207</v>
      </c>
      <c r="B1982" s="2">
        <v>3.4239999999999999</v>
      </c>
    </row>
    <row r="1983" spans="1:2">
      <c r="A1983" s="11">
        <v>41208</v>
      </c>
      <c r="B1983" s="2">
        <v>3.4336000000000002</v>
      </c>
    </row>
    <row r="1984" spans="1:2">
      <c r="A1984" s="11">
        <v>41211</v>
      </c>
      <c r="B1984" s="2">
        <v>3.431</v>
      </c>
    </row>
    <row r="1985" spans="1:2">
      <c r="A1985" s="11">
        <v>41212</v>
      </c>
      <c r="B1985" s="2">
        <v>3.4279000000000002</v>
      </c>
    </row>
    <row r="1986" spans="1:2">
      <c r="A1986" s="11">
        <v>41213</v>
      </c>
      <c r="B1986" s="2">
        <v>3.4249000000000001</v>
      </c>
    </row>
    <row r="1987" spans="1:2">
      <c r="A1987" s="11">
        <v>41215</v>
      </c>
      <c r="B1987" s="2">
        <v>3.4108999999999998</v>
      </c>
    </row>
    <row r="1988" spans="1:2">
      <c r="A1988" s="11">
        <v>41218</v>
      </c>
      <c r="B1988" s="2">
        <v>3.4157999999999999</v>
      </c>
    </row>
    <row r="1989" spans="1:2">
      <c r="A1989" s="11">
        <v>41219</v>
      </c>
      <c r="B1989" s="2">
        <v>3.4135</v>
      </c>
    </row>
    <row r="1990" spans="1:2">
      <c r="A1990" s="11">
        <v>41220</v>
      </c>
      <c r="B1990" s="2">
        <v>3.4058000000000002</v>
      </c>
    </row>
    <row r="1991" spans="1:2">
      <c r="A1991" s="11">
        <v>41221</v>
      </c>
      <c r="B1991" s="2">
        <v>3.4496000000000002</v>
      </c>
    </row>
    <row r="1992" spans="1:2">
      <c r="A1992" s="11">
        <v>41222</v>
      </c>
      <c r="B1992" s="2">
        <v>3.4418000000000002</v>
      </c>
    </row>
    <row r="1993" spans="1:2">
      <c r="A1993" s="11">
        <v>41225</v>
      </c>
      <c r="B1993" s="2">
        <v>3.4565000000000001</v>
      </c>
    </row>
    <row r="1994" spans="1:2">
      <c r="A1994" s="11">
        <v>41226</v>
      </c>
      <c r="B1994" s="2">
        <v>3.4687999999999999</v>
      </c>
    </row>
    <row r="1995" spans="1:2">
      <c r="A1995" s="11">
        <v>41227</v>
      </c>
      <c r="B1995" s="2">
        <v>3.4685000000000001</v>
      </c>
    </row>
    <row r="1996" spans="1:2">
      <c r="A1996" s="11">
        <v>41228</v>
      </c>
      <c r="B1996" s="2">
        <v>3.4639000000000002</v>
      </c>
    </row>
    <row r="1997" spans="1:2">
      <c r="A1997" s="11">
        <v>41229</v>
      </c>
      <c r="B1997" s="2">
        <v>3.4569999999999999</v>
      </c>
    </row>
    <row r="1998" spans="1:2">
      <c r="A1998" s="11">
        <v>41232</v>
      </c>
      <c r="B1998" s="2">
        <v>3.4451999999999998</v>
      </c>
    </row>
    <row r="1999" spans="1:2">
      <c r="A1999" s="11">
        <v>41233</v>
      </c>
      <c r="B1999" s="2">
        <v>3.4342000000000001</v>
      </c>
    </row>
    <row r="2000" spans="1:2">
      <c r="A2000" s="11">
        <v>41234</v>
      </c>
      <c r="B2000" s="2">
        <v>3.4266999999999999</v>
      </c>
    </row>
    <row r="2001" spans="1:2">
      <c r="A2001" s="11">
        <v>41235</v>
      </c>
      <c r="B2001" s="2">
        <v>3.4157999999999999</v>
      </c>
    </row>
    <row r="2002" spans="1:2">
      <c r="A2002" s="11">
        <v>41236</v>
      </c>
      <c r="B2002" s="2">
        <v>3.4207999999999998</v>
      </c>
    </row>
    <row r="2003" spans="1:2">
      <c r="A2003" s="11">
        <v>41239</v>
      </c>
      <c r="B2003" s="2">
        <v>3.4173</v>
      </c>
    </row>
    <row r="2004" spans="1:2">
      <c r="A2004" s="11">
        <v>41240</v>
      </c>
      <c r="B2004" s="2">
        <v>3.4043999999999999</v>
      </c>
    </row>
    <row r="2005" spans="1:2">
      <c r="A2005" s="11">
        <v>41241</v>
      </c>
      <c r="B2005" s="2">
        <v>3.4150999999999998</v>
      </c>
    </row>
    <row r="2006" spans="1:2">
      <c r="A2006" s="11">
        <v>41242</v>
      </c>
      <c r="B2006" s="2">
        <v>3.4024999999999999</v>
      </c>
    </row>
    <row r="2007" spans="1:2">
      <c r="A2007" s="11">
        <v>41243</v>
      </c>
      <c r="B2007" s="2">
        <v>3.4087999999999998</v>
      </c>
    </row>
    <row r="2008" spans="1:2">
      <c r="A2008" s="11">
        <v>41246</v>
      </c>
      <c r="B2008" s="2">
        <v>3.4049999999999998</v>
      </c>
    </row>
    <row r="2009" spans="1:2">
      <c r="A2009" s="11">
        <v>41247</v>
      </c>
      <c r="B2009" s="2">
        <v>3.4009999999999998</v>
      </c>
    </row>
    <row r="2010" spans="1:2">
      <c r="A2010" s="11">
        <v>41248</v>
      </c>
      <c r="B2010" s="2">
        <v>3.3956</v>
      </c>
    </row>
    <row r="2011" spans="1:2">
      <c r="A2011" s="11">
        <v>41249</v>
      </c>
      <c r="B2011" s="2">
        <v>3.4030999999999998</v>
      </c>
    </row>
    <row r="2012" spans="1:2">
      <c r="A2012" s="11">
        <v>41250</v>
      </c>
      <c r="B2012" s="2">
        <v>3.4165999999999999</v>
      </c>
    </row>
    <row r="2013" spans="1:2">
      <c r="A2013" s="11">
        <v>41253</v>
      </c>
      <c r="B2013" s="2">
        <v>3.4192999999999998</v>
      </c>
    </row>
    <row r="2014" spans="1:2">
      <c r="A2014" s="11">
        <v>41254</v>
      </c>
      <c r="B2014" s="2">
        <v>3.387</v>
      </c>
    </row>
    <row r="2015" spans="1:2">
      <c r="A2015" s="11">
        <v>41255</v>
      </c>
      <c r="B2015" s="2">
        <v>3.3774999999999999</v>
      </c>
    </row>
    <row r="2016" spans="1:2">
      <c r="A2016" s="11">
        <v>41256</v>
      </c>
      <c r="B2016" s="2">
        <v>3.3834</v>
      </c>
    </row>
    <row r="2017" spans="1:2">
      <c r="A2017" s="11">
        <v>41257</v>
      </c>
      <c r="B2017" s="2">
        <v>3.3847</v>
      </c>
    </row>
    <row r="2018" spans="1:2">
      <c r="A2018" s="11">
        <v>41260</v>
      </c>
      <c r="B2018" s="2">
        <v>3.3811</v>
      </c>
    </row>
    <row r="2019" spans="1:2">
      <c r="A2019" s="11">
        <v>41261</v>
      </c>
      <c r="B2019" s="2">
        <v>3.3860000000000001</v>
      </c>
    </row>
    <row r="2020" spans="1:2">
      <c r="A2020" s="11">
        <v>41262</v>
      </c>
      <c r="B2020" s="2">
        <v>3.3702999999999999</v>
      </c>
    </row>
    <row r="2021" spans="1:2">
      <c r="A2021" s="11">
        <v>41263</v>
      </c>
      <c r="B2021" s="2">
        <v>3.3715999999999999</v>
      </c>
    </row>
    <row r="2022" spans="1:2">
      <c r="A2022" s="11">
        <v>41264</v>
      </c>
      <c r="B2022" s="2">
        <v>3.3656999999999999</v>
      </c>
    </row>
    <row r="2023" spans="1:2">
      <c r="A2023" s="11">
        <v>41267</v>
      </c>
      <c r="B2023" s="2">
        <v>3.3704999999999998</v>
      </c>
    </row>
    <row r="2024" spans="1:2">
      <c r="A2024" s="11">
        <v>41270</v>
      </c>
      <c r="B2024" s="2">
        <v>3.3839000000000001</v>
      </c>
    </row>
    <row r="2025" spans="1:2">
      <c r="A2025" s="11">
        <v>41271</v>
      </c>
      <c r="B2025" s="2">
        <v>3.3725000000000001</v>
      </c>
    </row>
    <row r="2026" spans="1:2">
      <c r="A2026" s="11">
        <v>41274</v>
      </c>
      <c r="B2026" s="2">
        <v>3.3868</v>
      </c>
    </row>
    <row r="2027" spans="1:2">
      <c r="A2027" s="11">
        <v>41276</v>
      </c>
      <c r="B2027" s="2">
        <v>3.3647</v>
      </c>
    </row>
    <row r="2028" spans="1:2">
      <c r="A2028" s="11">
        <v>41277</v>
      </c>
      <c r="B2028" s="2">
        <v>3.3717000000000001</v>
      </c>
    </row>
    <row r="2029" spans="1:2">
      <c r="A2029" s="11">
        <v>41278</v>
      </c>
      <c r="B2029" s="2">
        <v>3.4106000000000001</v>
      </c>
    </row>
    <row r="2030" spans="1:2">
      <c r="A2030" s="11">
        <v>41281</v>
      </c>
      <c r="B2030" s="2">
        <v>3.4094000000000002</v>
      </c>
    </row>
    <row r="2031" spans="1:2">
      <c r="A2031" s="11">
        <v>41282</v>
      </c>
      <c r="B2031" s="2">
        <v>3.4123000000000001</v>
      </c>
    </row>
    <row r="2032" spans="1:2">
      <c r="A2032" s="11">
        <v>41283</v>
      </c>
      <c r="B2032" s="2">
        <v>3.4075000000000002</v>
      </c>
    </row>
    <row r="2033" spans="1:2">
      <c r="A2033" s="11">
        <v>41284</v>
      </c>
      <c r="B2033" s="2">
        <v>3.3717999999999999</v>
      </c>
    </row>
    <row r="2034" spans="1:2">
      <c r="A2034" s="11">
        <v>41285</v>
      </c>
      <c r="B2034" s="2">
        <v>3.3693</v>
      </c>
    </row>
    <row r="2035" spans="1:2">
      <c r="A2035" s="11">
        <v>41288</v>
      </c>
      <c r="B2035" s="2">
        <v>3.3673999999999999</v>
      </c>
    </row>
    <row r="2036" spans="1:2">
      <c r="A2036" s="11">
        <v>41289</v>
      </c>
      <c r="B2036" s="2">
        <v>3.3330000000000002</v>
      </c>
    </row>
    <row r="2037" spans="1:2">
      <c r="A2037" s="11">
        <v>41290</v>
      </c>
      <c r="B2037" s="2">
        <v>3.3437000000000001</v>
      </c>
    </row>
    <row r="2038" spans="1:2">
      <c r="A2038" s="11">
        <v>41291</v>
      </c>
      <c r="B2038" s="2">
        <v>3.3129</v>
      </c>
    </row>
    <row r="2039" spans="1:2">
      <c r="A2039" s="11">
        <v>41292</v>
      </c>
      <c r="B2039" s="2">
        <v>3.3067000000000002</v>
      </c>
    </row>
    <row r="2040" spans="1:2">
      <c r="A2040" s="11">
        <v>41295</v>
      </c>
      <c r="B2040" s="2">
        <v>3.3647999999999998</v>
      </c>
    </row>
    <row r="2041" spans="1:2">
      <c r="A2041" s="11">
        <v>41296</v>
      </c>
      <c r="B2041" s="2">
        <v>3.3689</v>
      </c>
    </row>
    <row r="2042" spans="1:2">
      <c r="A2042" s="11">
        <v>41297</v>
      </c>
      <c r="B2042" s="2">
        <v>3.3586999999999998</v>
      </c>
    </row>
    <row r="2043" spans="1:2">
      <c r="A2043" s="11">
        <v>41298</v>
      </c>
      <c r="B2043" s="2">
        <v>3.3856999999999999</v>
      </c>
    </row>
    <row r="2044" spans="1:2">
      <c r="A2044" s="11">
        <v>41299</v>
      </c>
      <c r="B2044" s="2">
        <v>3.3679999999999999</v>
      </c>
    </row>
    <row r="2045" spans="1:2">
      <c r="A2045" s="11">
        <v>41302</v>
      </c>
      <c r="B2045" s="2">
        <v>3.3531</v>
      </c>
    </row>
    <row r="2046" spans="1:2">
      <c r="A2046" s="11">
        <v>41303</v>
      </c>
      <c r="B2046" s="2">
        <v>3.3763000000000001</v>
      </c>
    </row>
    <row r="2047" spans="1:2">
      <c r="A2047" s="11">
        <v>41304</v>
      </c>
      <c r="B2047" s="2">
        <v>3.3628999999999998</v>
      </c>
    </row>
    <row r="2048" spans="1:2">
      <c r="A2048" s="11">
        <v>41305</v>
      </c>
      <c r="B2048" s="2">
        <v>3.3889999999999998</v>
      </c>
    </row>
    <row r="2049" spans="1:2">
      <c r="A2049" s="11">
        <v>41306</v>
      </c>
      <c r="B2049" s="2">
        <v>3.3990999999999998</v>
      </c>
    </row>
    <row r="2050" spans="1:2">
      <c r="A2050" s="11">
        <v>41309</v>
      </c>
      <c r="B2050" s="2">
        <v>3.3563999999999998</v>
      </c>
    </row>
    <row r="2051" spans="1:2">
      <c r="A2051" s="11">
        <v>41310</v>
      </c>
      <c r="B2051" s="2">
        <v>3.3929</v>
      </c>
    </row>
    <row r="2052" spans="1:2">
      <c r="A2052" s="11">
        <v>41311</v>
      </c>
      <c r="B2052" s="2">
        <v>3.3841000000000001</v>
      </c>
    </row>
    <row r="2053" spans="1:2">
      <c r="A2053" s="11">
        <v>41312</v>
      </c>
      <c r="B2053" s="2">
        <v>3.4016999999999999</v>
      </c>
    </row>
    <row r="2054" spans="1:2">
      <c r="A2054" s="11">
        <v>41313</v>
      </c>
      <c r="B2054" s="2">
        <v>3.3883999999999999</v>
      </c>
    </row>
    <row r="2055" spans="1:2">
      <c r="A2055" s="11">
        <v>41316</v>
      </c>
      <c r="B2055" s="2">
        <v>3.3822999999999999</v>
      </c>
    </row>
    <row r="2056" spans="1:2">
      <c r="A2056" s="11">
        <v>41317</v>
      </c>
      <c r="B2056" s="2">
        <v>3.3908999999999998</v>
      </c>
    </row>
    <row r="2057" spans="1:2">
      <c r="A2057" s="11">
        <v>41318</v>
      </c>
      <c r="B2057" s="2">
        <v>3.3788</v>
      </c>
    </row>
    <row r="2058" spans="1:2">
      <c r="A2058" s="11">
        <v>41319</v>
      </c>
      <c r="B2058" s="2">
        <v>3.3853</v>
      </c>
    </row>
    <row r="2059" spans="1:2">
      <c r="A2059" s="11">
        <v>41320</v>
      </c>
      <c r="B2059" s="2">
        <v>3.4060999999999999</v>
      </c>
    </row>
    <row r="2060" spans="1:2">
      <c r="A2060" s="11">
        <v>41323</v>
      </c>
      <c r="B2060" s="2">
        <v>3.4024000000000001</v>
      </c>
    </row>
    <row r="2061" spans="1:2">
      <c r="A2061" s="11">
        <v>41324</v>
      </c>
      <c r="B2061" s="2">
        <v>3.3948999999999998</v>
      </c>
    </row>
    <row r="2062" spans="1:2">
      <c r="A2062" s="11">
        <v>41325</v>
      </c>
      <c r="B2062" s="2">
        <v>3.3727999999999998</v>
      </c>
    </row>
    <row r="2063" spans="1:2">
      <c r="A2063" s="11">
        <v>41326</v>
      </c>
      <c r="B2063" s="2">
        <v>3.3959999999999999</v>
      </c>
    </row>
    <row r="2064" spans="1:2">
      <c r="A2064" s="11">
        <v>41327</v>
      </c>
      <c r="B2064" s="2">
        <v>3.3797000000000001</v>
      </c>
    </row>
    <row r="2065" spans="1:2">
      <c r="A2065" s="11">
        <v>41330</v>
      </c>
      <c r="B2065" s="2">
        <v>3.3877999999999999</v>
      </c>
    </row>
    <row r="2066" spans="1:2">
      <c r="A2066" s="11">
        <v>41331</v>
      </c>
      <c r="B2066" s="2">
        <v>3.4144999999999999</v>
      </c>
    </row>
    <row r="2067" spans="1:2">
      <c r="A2067" s="11">
        <v>41332</v>
      </c>
      <c r="B2067" s="2">
        <v>3.4203000000000001</v>
      </c>
    </row>
    <row r="2068" spans="1:2">
      <c r="A2068" s="11">
        <v>41333</v>
      </c>
      <c r="B2068" s="2">
        <v>3.4072</v>
      </c>
    </row>
    <row r="2069" spans="1:2">
      <c r="A2069" s="11">
        <v>41334</v>
      </c>
      <c r="B2069" s="2">
        <v>3.3845999999999998</v>
      </c>
    </row>
    <row r="2070" spans="1:2">
      <c r="A2070" s="11">
        <v>41337</v>
      </c>
      <c r="B2070" s="2">
        <v>3.3736999999999999</v>
      </c>
    </row>
    <row r="2071" spans="1:2">
      <c r="A2071" s="11">
        <v>41338</v>
      </c>
      <c r="B2071" s="2">
        <v>3.3691</v>
      </c>
    </row>
    <row r="2072" spans="1:2">
      <c r="A2072" s="11">
        <v>41339</v>
      </c>
      <c r="B2072" s="2">
        <v>3.351</v>
      </c>
    </row>
    <row r="2073" spans="1:2">
      <c r="A2073" s="11">
        <v>41340</v>
      </c>
      <c r="B2073" s="2">
        <v>3.363</v>
      </c>
    </row>
    <row r="2074" spans="1:2">
      <c r="A2074" s="11">
        <v>41341</v>
      </c>
      <c r="B2074" s="2">
        <v>3.3582999999999998</v>
      </c>
    </row>
    <row r="2075" spans="1:2">
      <c r="A2075" s="11">
        <v>41344</v>
      </c>
      <c r="B2075" s="2">
        <v>3.3475000000000001</v>
      </c>
    </row>
    <row r="2076" spans="1:2">
      <c r="A2076" s="11">
        <v>41345</v>
      </c>
      <c r="B2076" s="2">
        <v>3.3643000000000001</v>
      </c>
    </row>
    <row r="2077" spans="1:2">
      <c r="A2077" s="11">
        <v>41346</v>
      </c>
      <c r="B2077" s="2">
        <v>3.3662999999999998</v>
      </c>
    </row>
    <row r="2078" spans="1:2">
      <c r="A2078" s="11">
        <v>41347</v>
      </c>
      <c r="B2078" s="2">
        <v>3.3538999999999999</v>
      </c>
    </row>
    <row r="2079" spans="1:2">
      <c r="A2079" s="11">
        <v>41348</v>
      </c>
      <c r="B2079" s="2">
        <v>3.3769999999999998</v>
      </c>
    </row>
    <row r="2080" spans="1:2">
      <c r="A2080" s="11">
        <v>41351</v>
      </c>
      <c r="B2080" s="2">
        <v>3.3969</v>
      </c>
    </row>
    <row r="2081" spans="1:2">
      <c r="A2081" s="11">
        <v>41352</v>
      </c>
      <c r="B2081" s="2">
        <v>3.3860000000000001</v>
      </c>
    </row>
    <row r="2082" spans="1:2">
      <c r="A2082" s="11">
        <v>41353</v>
      </c>
      <c r="B2082" s="2">
        <v>3.3999000000000001</v>
      </c>
    </row>
    <row r="2083" spans="1:2">
      <c r="A2083" s="11">
        <v>41354</v>
      </c>
      <c r="B2083" s="2">
        <v>3.4239999999999999</v>
      </c>
    </row>
    <row r="2084" spans="1:2">
      <c r="A2084" s="11">
        <v>41355</v>
      </c>
      <c r="B2084" s="2">
        <v>3.4257</v>
      </c>
    </row>
    <row r="2085" spans="1:2">
      <c r="A2085" s="11">
        <v>41358</v>
      </c>
      <c r="B2085" s="2">
        <v>3.4018999999999999</v>
      </c>
    </row>
    <row r="2086" spans="1:2">
      <c r="A2086" s="11">
        <v>41359</v>
      </c>
      <c r="B2086" s="2">
        <v>3.4184000000000001</v>
      </c>
    </row>
    <row r="2087" spans="1:2">
      <c r="A2087" s="11">
        <v>41360</v>
      </c>
      <c r="B2087" s="2">
        <v>3.4304000000000001</v>
      </c>
    </row>
    <row r="2088" spans="1:2">
      <c r="A2088" s="11">
        <v>41361</v>
      </c>
      <c r="B2088" s="2">
        <v>3.4348999999999998</v>
      </c>
    </row>
    <row r="2089" spans="1:2">
      <c r="A2089" s="11">
        <v>41362</v>
      </c>
      <c r="B2089" s="2">
        <v>3.4323000000000001</v>
      </c>
    </row>
    <row r="2090" spans="1:2">
      <c r="A2090" s="11">
        <v>41366</v>
      </c>
      <c r="B2090" s="2">
        <v>3.4422000000000001</v>
      </c>
    </row>
    <row r="2091" spans="1:2">
      <c r="A2091" s="11">
        <v>41367</v>
      </c>
      <c r="B2091" s="2">
        <v>3.4416000000000002</v>
      </c>
    </row>
    <row r="2092" spans="1:2">
      <c r="A2092" s="11">
        <v>41368</v>
      </c>
      <c r="B2092" s="2">
        <v>3.4457</v>
      </c>
    </row>
    <row r="2093" spans="1:2">
      <c r="A2093" s="11">
        <v>41369</v>
      </c>
      <c r="B2093" s="2">
        <v>3.4388999999999998</v>
      </c>
    </row>
    <row r="2094" spans="1:2">
      <c r="A2094" s="11">
        <v>41372</v>
      </c>
      <c r="B2094" s="2">
        <v>3.4137</v>
      </c>
    </row>
    <row r="2095" spans="1:2">
      <c r="A2095" s="11">
        <v>41373</v>
      </c>
      <c r="B2095" s="2">
        <v>3.3862999999999999</v>
      </c>
    </row>
    <row r="2096" spans="1:2">
      <c r="A2096" s="11">
        <v>41374</v>
      </c>
      <c r="B2096" s="2">
        <v>3.3727</v>
      </c>
    </row>
    <row r="2097" spans="1:2">
      <c r="A2097" s="11">
        <v>41375</v>
      </c>
      <c r="B2097" s="2">
        <v>3.3691</v>
      </c>
    </row>
    <row r="2098" spans="1:2">
      <c r="A2098" s="11">
        <v>41376</v>
      </c>
      <c r="B2098" s="2">
        <v>3.3833000000000002</v>
      </c>
    </row>
    <row r="2099" spans="1:2">
      <c r="A2099" s="11">
        <v>41379</v>
      </c>
      <c r="B2099" s="2">
        <v>3.3856999999999999</v>
      </c>
    </row>
    <row r="2100" spans="1:2">
      <c r="A2100" s="11">
        <v>41380</v>
      </c>
      <c r="B2100" s="2">
        <v>3.3872</v>
      </c>
    </row>
    <row r="2101" spans="1:2">
      <c r="A2101" s="11">
        <v>41381</v>
      </c>
      <c r="B2101" s="2">
        <v>3.3815</v>
      </c>
    </row>
    <row r="2102" spans="1:2">
      <c r="A2102" s="11">
        <v>41382</v>
      </c>
      <c r="B2102" s="2">
        <v>3.3849999999999998</v>
      </c>
    </row>
    <row r="2103" spans="1:2">
      <c r="A2103" s="11">
        <v>41383</v>
      </c>
      <c r="B2103" s="2">
        <v>3.3776999999999999</v>
      </c>
    </row>
    <row r="2104" spans="1:2">
      <c r="A2104" s="11">
        <v>41386</v>
      </c>
      <c r="B2104" s="2">
        <v>3.3666</v>
      </c>
    </row>
    <row r="2105" spans="1:2">
      <c r="A2105" s="11">
        <v>41387</v>
      </c>
      <c r="B2105" s="2">
        <v>3.3839999999999999</v>
      </c>
    </row>
    <row r="2106" spans="1:2">
      <c r="A2106" s="11">
        <v>41388</v>
      </c>
      <c r="B2106" s="2">
        <v>3.3681999999999999</v>
      </c>
    </row>
    <row r="2107" spans="1:2">
      <c r="A2107" s="11">
        <v>41389</v>
      </c>
      <c r="B2107" s="2">
        <v>3.3647999999999998</v>
      </c>
    </row>
    <row r="2108" spans="1:2">
      <c r="A2108" s="11">
        <v>41390</v>
      </c>
      <c r="B2108" s="2">
        <v>3.3843000000000001</v>
      </c>
    </row>
    <row r="2109" spans="1:2">
      <c r="A2109" s="11">
        <v>41393</v>
      </c>
      <c r="B2109" s="2">
        <v>3.3753000000000002</v>
      </c>
    </row>
    <row r="2110" spans="1:2">
      <c r="A2110" s="11">
        <v>41394</v>
      </c>
      <c r="B2110" s="2">
        <v>3.3820999999999999</v>
      </c>
    </row>
    <row r="2111" spans="1:2">
      <c r="A2111" s="11">
        <v>41396</v>
      </c>
      <c r="B2111" s="2">
        <v>3.395</v>
      </c>
    </row>
    <row r="2112" spans="1:2">
      <c r="A2112" s="11">
        <v>41400</v>
      </c>
      <c r="B2112" s="2">
        <v>3.3759999999999999</v>
      </c>
    </row>
    <row r="2113" spans="1:2">
      <c r="A2113" s="11">
        <v>41401</v>
      </c>
      <c r="B2113" s="2">
        <v>3.3774000000000002</v>
      </c>
    </row>
    <row r="2114" spans="1:2">
      <c r="A2114" s="11">
        <v>41402</v>
      </c>
      <c r="B2114" s="2">
        <v>3.3683999999999998</v>
      </c>
    </row>
    <row r="2115" spans="1:2">
      <c r="A2115" s="11">
        <v>41403</v>
      </c>
      <c r="B2115" s="2">
        <v>3.3572000000000002</v>
      </c>
    </row>
    <row r="2116" spans="1:2">
      <c r="A2116" s="11">
        <v>41404</v>
      </c>
      <c r="B2116" s="2">
        <v>3.3243999999999998</v>
      </c>
    </row>
    <row r="2117" spans="1:2">
      <c r="A2117" s="11">
        <v>41407</v>
      </c>
      <c r="B2117" s="2">
        <v>3.3441000000000001</v>
      </c>
    </row>
    <row r="2118" spans="1:2">
      <c r="A2118" s="11">
        <v>41408</v>
      </c>
      <c r="B2118" s="2">
        <v>3.3549000000000002</v>
      </c>
    </row>
    <row r="2119" spans="1:2">
      <c r="A2119" s="11">
        <v>41409</v>
      </c>
      <c r="B2119" s="2">
        <v>3.3349000000000002</v>
      </c>
    </row>
    <row r="2120" spans="1:2">
      <c r="A2120" s="11">
        <v>41410</v>
      </c>
      <c r="B2120" s="2">
        <v>3.3570000000000002</v>
      </c>
    </row>
    <row r="2121" spans="1:2">
      <c r="A2121" s="11">
        <v>41411</v>
      </c>
      <c r="B2121" s="2">
        <v>3.3633000000000002</v>
      </c>
    </row>
    <row r="2122" spans="1:2">
      <c r="A2122" s="11">
        <v>41414</v>
      </c>
      <c r="B2122" s="2">
        <v>3.3456999999999999</v>
      </c>
    </row>
    <row r="2123" spans="1:2">
      <c r="A2123" s="11">
        <v>41415</v>
      </c>
      <c r="B2123" s="2">
        <v>3.3570000000000002</v>
      </c>
    </row>
    <row r="2124" spans="1:2">
      <c r="A2124" s="11">
        <v>41416</v>
      </c>
      <c r="B2124" s="2">
        <v>3.3336999999999999</v>
      </c>
    </row>
    <row r="2125" spans="1:2">
      <c r="A2125" s="11">
        <v>41417</v>
      </c>
      <c r="B2125" s="2">
        <v>3.3732000000000002</v>
      </c>
    </row>
    <row r="2126" spans="1:2">
      <c r="A2126" s="11">
        <v>41418</v>
      </c>
      <c r="B2126" s="2">
        <v>3.3578999999999999</v>
      </c>
    </row>
    <row r="2127" spans="1:2">
      <c r="A2127" s="11">
        <v>41421</v>
      </c>
      <c r="B2127" s="2">
        <v>3.3723000000000001</v>
      </c>
    </row>
    <row r="2128" spans="1:2">
      <c r="A2128" s="11">
        <v>41422</v>
      </c>
      <c r="B2128" s="2">
        <v>3.3500999999999999</v>
      </c>
    </row>
    <row r="2129" spans="1:2">
      <c r="A2129" s="11">
        <v>41423</v>
      </c>
      <c r="B2129" s="2">
        <v>3.3832</v>
      </c>
    </row>
    <row r="2130" spans="1:2">
      <c r="A2130" s="11">
        <v>41425</v>
      </c>
      <c r="B2130" s="2">
        <v>3.4569000000000001</v>
      </c>
    </row>
    <row r="2131" spans="1:2">
      <c r="A2131" s="11">
        <v>41428</v>
      </c>
      <c r="B2131" s="2">
        <v>3.4335</v>
      </c>
    </row>
    <row r="2132" spans="1:2">
      <c r="A2132" s="11">
        <v>41429</v>
      </c>
      <c r="B2132" s="2">
        <v>3.4258999999999999</v>
      </c>
    </row>
    <row r="2133" spans="1:2">
      <c r="A2133" s="11">
        <v>41430</v>
      </c>
      <c r="B2133" s="2">
        <v>3.4167999999999998</v>
      </c>
    </row>
    <row r="2134" spans="1:2">
      <c r="A2134" s="11">
        <v>41431</v>
      </c>
      <c r="B2134" s="2">
        <v>3.4601999999999999</v>
      </c>
    </row>
    <row r="2135" spans="1:2">
      <c r="A2135" s="11">
        <v>41432</v>
      </c>
      <c r="B2135" s="2">
        <v>3.4992999999999999</v>
      </c>
    </row>
    <row r="2136" spans="1:2">
      <c r="A2136" s="11">
        <v>41435</v>
      </c>
      <c r="B2136" s="2">
        <v>3.4373999999999998</v>
      </c>
    </row>
    <row r="2137" spans="1:2">
      <c r="A2137" s="11">
        <v>41436</v>
      </c>
      <c r="B2137" s="2">
        <v>3.4590999999999998</v>
      </c>
    </row>
    <row r="2138" spans="1:2">
      <c r="A2138" s="11">
        <v>41437</v>
      </c>
      <c r="B2138" s="2">
        <v>3.4548000000000001</v>
      </c>
    </row>
    <row r="2139" spans="1:2">
      <c r="A2139" s="11">
        <v>41438</v>
      </c>
      <c r="B2139" s="2">
        <v>3.4775</v>
      </c>
    </row>
    <row r="2140" spans="1:2">
      <c r="A2140" s="11">
        <v>41439</v>
      </c>
      <c r="B2140" s="2">
        <v>3.4243999999999999</v>
      </c>
    </row>
    <row r="2141" spans="1:2">
      <c r="A2141" s="11">
        <v>41442</v>
      </c>
      <c r="B2141" s="2">
        <v>3.4367999999999999</v>
      </c>
    </row>
    <row r="2142" spans="1:2">
      <c r="A2142" s="11">
        <v>41443</v>
      </c>
      <c r="B2142" s="2">
        <v>3.4453</v>
      </c>
    </row>
    <row r="2143" spans="1:2">
      <c r="A2143" s="11">
        <v>41444</v>
      </c>
      <c r="B2143" s="2">
        <v>3.4535</v>
      </c>
    </row>
    <row r="2144" spans="1:2">
      <c r="A2144" s="11">
        <v>41445</v>
      </c>
      <c r="B2144" s="2">
        <v>3.5078999999999998</v>
      </c>
    </row>
    <row r="2145" spans="1:2">
      <c r="A2145" s="11">
        <v>41446</v>
      </c>
      <c r="B2145" s="2">
        <v>3.5289000000000001</v>
      </c>
    </row>
    <row r="2146" spans="1:2">
      <c r="A2146" s="11">
        <v>41449</v>
      </c>
      <c r="B2146" s="2">
        <v>3.5465</v>
      </c>
    </row>
    <row r="2147" spans="1:2">
      <c r="A2147" s="11">
        <v>41450</v>
      </c>
      <c r="B2147" s="2">
        <v>3.5173999999999999</v>
      </c>
    </row>
    <row r="2148" spans="1:2">
      <c r="A2148" s="11">
        <v>41451</v>
      </c>
      <c r="B2148" s="2">
        <v>3.5364</v>
      </c>
    </row>
    <row r="2149" spans="1:2">
      <c r="A2149" s="11">
        <v>41452</v>
      </c>
      <c r="B2149" s="2">
        <v>3.5207000000000002</v>
      </c>
    </row>
    <row r="2150" spans="1:2">
      <c r="A2150" s="11">
        <v>41453</v>
      </c>
      <c r="B2150" s="2">
        <v>3.5078</v>
      </c>
    </row>
    <row r="2151" spans="1:2">
      <c r="A2151" s="11">
        <v>41456</v>
      </c>
      <c r="B2151" s="2">
        <v>3.5125000000000002</v>
      </c>
    </row>
    <row r="2152" spans="1:2">
      <c r="A2152" s="11">
        <v>41457</v>
      </c>
      <c r="B2152" s="2">
        <v>3.5026999999999999</v>
      </c>
    </row>
    <row r="2153" spans="1:2">
      <c r="A2153" s="11">
        <v>41458</v>
      </c>
      <c r="B2153" s="2">
        <v>3.5287999999999999</v>
      </c>
    </row>
    <row r="2154" spans="1:2">
      <c r="A2154" s="11">
        <v>41459</v>
      </c>
      <c r="B2154" s="2">
        <v>3.5047999999999999</v>
      </c>
    </row>
    <row r="2155" spans="1:2">
      <c r="A2155" s="11">
        <v>41460</v>
      </c>
      <c r="B2155" s="2">
        <v>3.4681999999999999</v>
      </c>
    </row>
    <row r="2156" spans="1:2">
      <c r="A2156" s="11">
        <v>41463</v>
      </c>
      <c r="B2156" s="2">
        <v>3.4811000000000001</v>
      </c>
    </row>
    <row r="2157" spans="1:2">
      <c r="A2157" s="11">
        <v>41464</v>
      </c>
      <c r="B2157" s="2">
        <v>3.4769000000000001</v>
      </c>
    </row>
    <row r="2158" spans="1:2">
      <c r="A2158" s="11">
        <v>41465</v>
      </c>
      <c r="B2158" s="2">
        <v>3.4811000000000001</v>
      </c>
    </row>
    <row r="2159" spans="1:2">
      <c r="A2159" s="11">
        <v>41466</v>
      </c>
      <c r="B2159" s="2">
        <v>3.4948999999999999</v>
      </c>
    </row>
    <row r="2160" spans="1:2">
      <c r="A2160" s="11">
        <v>41467</v>
      </c>
      <c r="B2160" s="2">
        <v>3.4927999999999999</v>
      </c>
    </row>
    <row r="2161" spans="1:2">
      <c r="A2161" s="11">
        <v>41470</v>
      </c>
      <c r="B2161" s="2">
        <v>3.4632999999999998</v>
      </c>
    </row>
    <row r="2162" spans="1:2">
      <c r="A2162" s="11">
        <v>41471</v>
      </c>
      <c r="B2162" s="2">
        <v>3.4516</v>
      </c>
    </row>
    <row r="2163" spans="1:2">
      <c r="A2163" s="11">
        <v>41472</v>
      </c>
      <c r="B2163" s="2">
        <v>3.4491999999999998</v>
      </c>
    </row>
    <row r="2164" spans="1:2">
      <c r="A2164" s="11">
        <v>41473</v>
      </c>
      <c r="B2164" s="2">
        <v>3.4329000000000001</v>
      </c>
    </row>
    <row r="2165" spans="1:2">
      <c r="A2165" s="11">
        <v>41474</v>
      </c>
      <c r="B2165" s="2">
        <v>3.4321000000000002</v>
      </c>
    </row>
    <row r="2166" spans="1:2">
      <c r="A2166" s="11">
        <v>41477</v>
      </c>
      <c r="B2166" s="2">
        <v>3.4209000000000001</v>
      </c>
    </row>
    <row r="2167" spans="1:2">
      <c r="A2167" s="11">
        <v>41478</v>
      </c>
      <c r="B2167" s="2">
        <v>3.4117000000000002</v>
      </c>
    </row>
    <row r="2168" spans="1:2">
      <c r="A2168" s="11">
        <v>41479</v>
      </c>
      <c r="B2168" s="2">
        <v>3.3963999999999999</v>
      </c>
    </row>
    <row r="2169" spans="1:2">
      <c r="A2169" s="11">
        <v>41480</v>
      </c>
      <c r="B2169" s="2">
        <v>3.4247000000000001</v>
      </c>
    </row>
    <row r="2170" spans="1:2">
      <c r="A2170" s="11">
        <v>41481</v>
      </c>
      <c r="B2170" s="2">
        <v>3.4308000000000001</v>
      </c>
    </row>
    <row r="2171" spans="1:2">
      <c r="A2171" s="11">
        <v>41484</v>
      </c>
      <c r="B2171" s="2">
        <v>3.4318</v>
      </c>
    </row>
    <row r="2172" spans="1:2">
      <c r="A2172" s="11">
        <v>41485</v>
      </c>
      <c r="B2172" s="2">
        <v>3.4198</v>
      </c>
    </row>
    <row r="2173" spans="1:2">
      <c r="A2173" s="11">
        <v>41486</v>
      </c>
      <c r="B2173" s="2">
        <v>3.4464999999999999</v>
      </c>
    </row>
    <row r="2174" spans="1:2">
      <c r="A2174" s="11">
        <v>41487</v>
      </c>
      <c r="B2174" s="2">
        <v>3.4371999999999998</v>
      </c>
    </row>
    <row r="2175" spans="1:2">
      <c r="A2175" s="11">
        <v>41488</v>
      </c>
      <c r="B2175" s="2">
        <v>3.4350000000000001</v>
      </c>
    </row>
    <row r="2176" spans="1:2">
      <c r="A2176" s="11">
        <v>41491</v>
      </c>
      <c r="B2176" s="2">
        <v>3.4220999999999999</v>
      </c>
    </row>
    <row r="2177" spans="1:2">
      <c r="A2177" s="11">
        <v>41492</v>
      </c>
      <c r="B2177" s="2">
        <v>3.4196</v>
      </c>
    </row>
    <row r="2178" spans="1:2">
      <c r="A2178" s="11">
        <v>41493</v>
      </c>
      <c r="B2178" s="2">
        <v>3.4207999999999998</v>
      </c>
    </row>
    <row r="2179" spans="1:2">
      <c r="A2179" s="11">
        <v>41494</v>
      </c>
      <c r="B2179" s="2">
        <v>3.4176000000000002</v>
      </c>
    </row>
    <row r="2180" spans="1:2">
      <c r="A2180" s="11">
        <v>41495</v>
      </c>
      <c r="B2180" s="2">
        <v>3.4055</v>
      </c>
    </row>
    <row r="2181" spans="1:2">
      <c r="A2181" s="11">
        <v>41498</v>
      </c>
      <c r="B2181" s="2">
        <v>3.4036</v>
      </c>
    </row>
    <row r="2182" spans="1:2">
      <c r="A2182" s="11">
        <v>41499</v>
      </c>
      <c r="B2182" s="2">
        <v>3.3942000000000001</v>
      </c>
    </row>
    <row r="2183" spans="1:2">
      <c r="A2183" s="11">
        <v>41500</v>
      </c>
      <c r="B2183" s="2">
        <v>3.3809999999999998</v>
      </c>
    </row>
    <row r="2184" spans="1:2">
      <c r="A2184" s="11">
        <v>41502</v>
      </c>
      <c r="B2184" s="2">
        <v>3.4154</v>
      </c>
    </row>
    <row r="2185" spans="1:2">
      <c r="A2185" s="11">
        <v>41505</v>
      </c>
      <c r="B2185" s="2">
        <v>3.4384000000000001</v>
      </c>
    </row>
    <row r="2186" spans="1:2">
      <c r="A2186" s="11">
        <v>41506</v>
      </c>
      <c r="B2186" s="2">
        <v>3.4512999999999998</v>
      </c>
    </row>
    <row r="2187" spans="1:2">
      <c r="A2187" s="11">
        <v>41507</v>
      </c>
      <c r="B2187" s="2">
        <v>3.4472999999999998</v>
      </c>
    </row>
    <row r="2188" spans="1:2">
      <c r="A2188" s="11">
        <v>41508</v>
      </c>
      <c r="B2188" s="2">
        <v>3.4407999999999999</v>
      </c>
    </row>
    <row r="2189" spans="1:2">
      <c r="A2189" s="11">
        <v>41509</v>
      </c>
      <c r="B2189" s="2">
        <v>3.4278</v>
      </c>
    </row>
    <row r="2190" spans="1:2">
      <c r="A2190" s="11">
        <v>41512</v>
      </c>
      <c r="B2190" s="2">
        <v>3.4274</v>
      </c>
    </row>
    <row r="2191" spans="1:2">
      <c r="A2191" s="11">
        <v>41513</v>
      </c>
      <c r="B2191" s="2">
        <v>3.4521999999999999</v>
      </c>
    </row>
    <row r="2192" spans="1:2">
      <c r="A2192" s="11">
        <v>41514</v>
      </c>
      <c r="B2192" s="2">
        <v>3.4626000000000001</v>
      </c>
    </row>
    <row r="2193" spans="1:2">
      <c r="A2193" s="11">
        <v>41515</v>
      </c>
      <c r="B2193" s="2">
        <v>3.4799000000000002</v>
      </c>
    </row>
    <row r="2194" spans="1:2">
      <c r="A2194" s="11">
        <v>41516</v>
      </c>
      <c r="B2194" s="2">
        <v>3.4632000000000001</v>
      </c>
    </row>
    <row r="2195" spans="1:2">
      <c r="A2195" s="11">
        <v>41519</v>
      </c>
      <c r="B2195" s="2">
        <v>3.4497</v>
      </c>
    </row>
    <row r="2196" spans="1:2">
      <c r="A2196" s="11">
        <v>41520</v>
      </c>
      <c r="B2196" s="2">
        <v>3.4681000000000002</v>
      </c>
    </row>
    <row r="2197" spans="1:2">
      <c r="A2197" s="11">
        <v>41521</v>
      </c>
      <c r="B2197" s="2">
        <v>3.4582000000000002</v>
      </c>
    </row>
    <row r="2198" spans="1:2">
      <c r="A2198" s="11">
        <v>41522</v>
      </c>
      <c r="B2198" s="2">
        <v>3.4548999999999999</v>
      </c>
    </row>
    <row r="2199" spans="1:2">
      <c r="A2199" s="11">
        <v>41523</v>
      </c>
      <c r="B2199" s="2">
        <v>3.4672999999999998</v>
      </c>
    </row>
    <row r="2200" spans="1:2">
      <c r="A2200" s="11">
        <v>41526</v>
      </c>
      <c r="B2200" s="2">
        <v>3.4542999999999999</v>
      </c>
    </row>
    <row r="2201" spans="1:2">
      <c r="A2201" s="11">
        <v>41527</v>
      </c>
      <c r="B2201" s="2">
        <v>3.4464999999999999</v>
      </c>
    </row>
    <row r="2202" spans="1:2">
      <c r="A2202" s="11">
        <v>41528</v>
      </c>
      <c r="B2202" s="2">
        <v>3.4211</v>
      </c>
    </row>
    <row r="2203" spans="1:2">
      <c r="A2203" s="11">
        <v>41529</v>
      </c>
      <c r="B2203" s="2">
        <v>3.4127999999999998</v>
      </c>
    </row>
    <row r="2204" spans="1:2">
      <c r="A2204" s="11">
        <v>41530</v>
      </c>
      <c r="B2204" s="2">
        <v>3.4024000000000001</v>
      </c>
    </row>
    <row r="2205" spans="1:2">
      <c r="A2205" s="11">
        <v>41533</v>
      </c>
      <c r="B2205" s="2">
        <v>3.3936999999999999</v>
      </c>
    </row>
    <row r="2206" spans="1:2">
      <c r="A2206" s="11">
        <v>41534</v>
      </c>
      <c r="B2206" s="2">
        <v>3.4074</v>
      </c>
    </row>
    <row r="2207" spans="1:2">
      <c r="A2207" s="11">
        <v>41535</v>
      </c>
      <c r="B2207" s="2">
        <v>3.4217</v>
      </c>
    </row>
    <row r="2208" spans="1:2">
      <c r="A2208" s="11">
        <v>41536</v>
      </c>
      <c r="B2208" s="2">
        <v>3.3889</v>
      </c>
    </row>
    <row r="2209" spans="1:2">
      <c r="A2209" s="11">
        <v>41537</v>
      </c>
      <c r="B2209" s="2">
        <v>3.4215</v>
      </c>
    </row>
    <row r="2210" spans="1:2">
      <c r="A2210" s="11">
        <v>41540</v>
      </c>
      <c r="B2210" s="2">
        <v>3.4291999999999998</v>
      </c>
    </row>
    <row r="2211" spans="1:2">
      <c r="A2211" s="11">
        <v>41541</v>
      </c>
      <c r="B2211" s="2">
        <v>3.4379</v>
      </c>
    </row>
    <row r="2212" spans="1:2">
      <c r="A2212" s="11">
        <v>41542</v>
      </c>
      <c r="B2212" s="2">
        <v>3.4275000000000002</v>
      </c>
    </row>
    <row r="2213" spans="1:2">
      <c r="A2213" s="11">
        <v>41543</v>
      </c>
      <c r="B2213" s="2">
        <v>3.4379</v>
      </c>
    </row>
    <row r="2214" spans="1:2">
      <c r="A2214" s="11">
        <v>41544</v>
      </c>
      <c r="B2214" s="2">
        <v>3.4506000000000001</v>
      </c>
    </row>
    <row r="2215" spans="1:2">
      <c r="A2215" s="11">
        <v>41547</v>
      </c>
      <c r="B2215" s="2">
        <v>3.45</v>
      </c>
    </row>
    <row r="2216" spans="1:2">
      <c r="A2216" s="11">
        <v>41548</v>
      </c>
      <c r="B2216" s="2">
        <v>3.4512</v>
      </c>
    </row>
    <row r="2217" spans="1:2">
      <c r="A2217" s="11">
        <v>41549</v>
      </c>
      <c r="B2217" s="2">
        <v>3.4487999999999999</v>
      </c>
    </row>
    <row r="2218" spans="1:2">
      <c r="A2218" s="11">
        <v>41550</v>
      </c>
      <c r="B2218" s="2">
        <v>3.431</v>
      </c>
    </row>
    <row r="2219" spans="1:2">
      <c r="A2219" s="11">
        <v>41551</v>
      </c>
      <c r="B2219" s="2">
        <v>3.4312</v>
      </c>
    </row>
    <row r="2220" spans="1:2">
      <c r="A2220" s="11">
        <v>41554</v>
      </c>
      <c r="B2220" s="2">
        <v>3.4344999999999999</v>
      </c>
    </row>
    <row r="2221" spans="1:2">
      <c r="A2221" s="11">
        <v>41555</v>
      </c>
      <c r="B2221" s="2">
        <v>3.411</v>
      </c>
    </row>
    <row r="2222" spans="1:2">
      <c r="A2222" s="11">
        <v>41556</v>
      </c>
      <c r="B2222" s="2">
        <v>3.4167999999999998</v>
      </c>
    </row>
    <row r="2223" spans="1:2">
      <c r="A2223" s="11">
        <v>41557</v>
      </c>
      <c r="B2223" s="2">
        <v>3.4041000000000001</v>
      </c>
    </row>
    <row r="2224" spans="1:2">
      <c r="A2224" s="11">
        <v>41558</v>
      </c>
      <c r="B2224" s="2">
        <v>3.3976999999999999</v>
      </c>
    </row>
    <row r="2225" spans="1:2">
      <c r="A2225" s="11">
        <v>41561</v>
      </c>
      <c r="B2225" s="2">
        <v>3.3927</v>
      </c>
    </row>
    <row r="2226" spans="1:2">
      <c r="A2226" s="11">
        <v>41562</v>
      </c>
      <c r="B2226" s="2">
        <v>3.3889</v>
      </c>
    </row>
    <row r="2227" spans="1:2">
      <c r="A2227" s="11">
        <v>41563</v>
      </c>
      <c r="B2227" s="2">
        <v>3.3814000000000002</v>
      </c>
    </row>
    <row r="2228" spans="1:2">
      <c r="A2228" s="11">
        <v>41564</v>
      </c>
      <c r="B2228" s="2">
        <v>3.3858000000000001</v>
      </c>
    </row>
    <row r="2229" spans="1:2">
      <c r="A2229" s="11">
        <v>41565</v>
      </c>
      <c r="B2229" s="2">
        <v>3.3824000000000001</v>
      </c>
    </row>
    <row r="2230" spans="1:2">
      <c r="A2230" s="11">
        <v>41568</v>
      </c>
      <c r="B2230" s="2">
        <v>3.3874</v>
      </c>
    </row>
    <row r="2231" spans="1:2">
      <c r="A2231" s="11">
        <v>41569</v>
      </c>
      <c r="B2231" s="2">
        <v>3.3826999999999998</v>
      </c>
    </row>
    <row r="2232" spans="1:2">
      <c r="A2232" s="11">
        <v>41570</v>
      </c>
      <c r="B2232" s="2">
        <v>3.3944000000000001</v>
      </c>
    </row>
    <row r="2233" spans="1:2">
      <c r="A2233" s="11">
        <v>41571</v>
      </c>
      <c r="B2233" s="2">
        <v>3.4016000000000002</v>
      </c>
    </row>
    <row r="2234" spans="1:2">
      <c r="A2234" s="11">
        <v>41572</v>
      </c>
      <c r="B2234" s="2">
        <v>3.4005000000000001</v>
      </c>
    </row>
    <row r="2235" spans="1:2">
      <c r="A2235" s="11">
        <v>41575</v>
      </c>
      <c r="B2235" s="2">
        <v>3.3875999999999999</v>
      </c>
    </row>
    <row r="2236" spans="1:2">
      <c r="A2236" s="11">
        <v>41576</v>
      </c>
      <c r="B2236" s="2">
        <v>3.3900999999999999</v>
      </c>
    </row>
    <row r="2237" spans="1:2">
      <c r="A2237" s="11">
        <v>41577</v>
      </c>
      <c r="B2237" s="2">
        <v>3.3892000000000002</v>
      </c>
    </row>
    <row r="2238" spans="1:2">
      <c r="A2238" s="11">
        <v>41578</v>
      </c>
      <c r="B2238" s="2">
        <v>3.3875000000000002</v>
      </c>
    </row>
    <row r="2239" spans="1:2">
      <c r="A2239" s="11">
        <v>41582</v>
      </c>
      <c r="B2239" s="2">
        <v>3.395</v>
      </c>
    </row>
    <row r="2240" spans="1:2">
      <c r="A2240" s="11">
        <v>41583</v>
      </c>
      <c r="B2240" s="2">
        <v>3.4003999999999999</v>
      </c>
    </row>
    <row r="2241" spans="1:2">
      <c r="A2241" s="11">
        <v>41584</v>
      </c>
      <c r="B2241" s="2">
        <v>3.3877000000000002</v>
      </c>
    </row>
    <row r="2242" spans="1:2">
      <c r="A2242" s="11">
        <v>41585</v>
      </c>
      <c r="B2242" s="2">
        <v>3.3805999999999998</v>
      </c>
    </row>
    <row r="2243" spans="1:2">
      <c r="A2243" s="11">
        <v>41586</v>
      </c>
      <c r="B2243" s="2">
        <v>3.3978999999999999</v>
      </c>
    </row>
    <row r="2244" spans="1:2">
      <c r="A2244" s="11">
        <v>41590</v>
      </c>
      <c r="B2244" s="2">
        <v>3.4140000000000001</v>
      </c>
    </row>
    <row r="2245" spans="1:2">
      <c r="A2245" s="11">
        <v>41591</v>
      </c>
      <c r="B2245" s="2">
        <v>3.4146999999999998</v>
      </c>
    </row>
    <row r="2246" spans="1:2">
      <c r="A2246" s="11">
        <v>41592</v>
      </c>
      <c r="B2246" s="2">
        <v>3.3984000000000001</v>
      </c>
    </row>
    <row r="2247" spans="1:2">
      <c r="A2247" s="11">
        <v>41593</v>
      </c>
      <c r="B2247" s="2">
        <v>3.3925999999999998</v>
      </c>
    </row>
    <row r="2248" spans="1:2">
      <c r="A2248" s="11">
        <v>41596</v>
      </c>
      <c r="B2248" s="2">
        <v>3.3908999999999998</v>
      </c>
    </row>
    <row r="2249" spans="1:2">
      <c r="A2249" s="11">
        <v>41597</v>
      </c>
      <c r="B2249" s="2">
        <v>3.3879999999999999</v>
      </c>
    </row>
    <row r="2250" spans="1:2">
      <c r="A2250" s="11">
        <v>41598</v>
      </c>
      <c r="B2250" s="2">
        <v>3.3959999999999999</v>
      </c>
    </row>
    <row r="2251" spans="1:2">
      <c r="A2251" s="11">
        <v>41599</v>
      </c>
      <c r="B2251" s="2">
        <v>3.4026999999999998</v>
      </c>
    </row>
    <row r="2252" spans="1:2">
      <c r="A2252" s="11">
        <v>41600</v>
      </c>
      <c r="B2252" s="2">
        <v>3.4108000000000001</v>
      </c>
    </row>
    <row r="2253" spans="1:2">
      <c r="A2253" s="11">
        <v>41603</v>
      </c>
      <c r="B2253" s="2">
        <v>3.4073000000000002</v>
      </c>
    </row>
    <row r="2254" spans="1:2">
      <c r="A2254" s="11">
        <v>41604</v>
      </c>
      <c r="B2254" s="2">
        <v>3.4058000000000002</v>
      </c>
    </row>
    <row r="2255" spans="1:2">
      <c r="A2255" s="11">
        <v>41605</v>
      </c>
      <c r="B2255" s="2">
        <v>3.4155000000000002</v>
      </c>
    </row>
    <row r="2256" spans="1:2">
      <c r="A2256" s="11">
        <v>41606</v>
      </c>
      <c r="B2256" s="2">
        <v>3.4100999999999999</v>
      </c>
    </row>
    <row r="2257" spans="1:2">
      <c r="A2257" s="11">
        <v>41607</v>
      </c>
      <c r="B2257" s="2">
        <v>3.4083999999999999</v>
      </c>
    </row>
    <row r="2258" spans="1:2">
      <c r="A2258" s="11">
        <v>41610</v>
      </c>
      <c r="B2258" s="2">
        <v>3.4079000000000002</v>
      </c>
    </row>
    <row r="2259" spans="1:2">
      <c r="A2259" s="11">
        <v>41611</v>
      </c>
      <c r="B2259" s="2">
        <v>3.4178999999999999</v>
      </c>
    </row>
    <row r="2260" spans="1:2">
      <c r="A2260" s="11">
        <v>41612</v>
      </c>
      <c r="B2260" s="2">
        <v>3.4182000000000001</v>
      </c>
    </row>
    <row r="2261" spans="1:2">
      <c r="A2261" s="11">
        <v>41613</v>
      </c>
      <c r="B2261" s="2">
        <v>3.4218000000000002</v>
      </c>
    </row>
    <row r="2262" spans="1:2">
      <c r="A2262" s="11">
        <v>41614</v>
      </c>
      <c r="B2262" s="2">
        <v>3.4238</v>
      </c>
    </row>
    <row r="2263" spans="1:2">
      <c r="A2263" s="11">
        <v>41617</v>
      </c>
      <c r="B2263" s="2">
        <v>3.4211</v>
      </c>
    </row>
    <row r="2264" spans="1:2">
      <c r="A2264" s="11">
        <v>41618</v>
      </c>
      <c r="B2264" s="2">
        <v>3.4180999999999999</v>
      </c>
    </row>
    <row r="2265" spans="1:2">
      <c r="A2265" s="11">
        <v>41619</v>
      </c>
      <c r="B2265" s="2">
        <v>3.4220999999999999</v>
      </c>
    </row>
    <row r="2266" spans="1:2">
      <c r="A2266" s="11">
        <v>41620</v>
      </c>
      <c r="B2266" s="2">
        <v>3.4251999999999998</v>
      </c>
    </row>
    <row r="2267" spans="1:2">
      <c r="A2267" s="11">
        <v>41621</v>
      </c>
      <c r="B2267" s="2">
        <v>3.4228000000000001</v>
      </c>
    </row>
    <row r="2268" spans="1:2">
      <c r="A2268" s="11">
        <v>41624</v>
      </c>
      <c r="B2268" s="2">
        <v>3.4201999999999999</v>
      </c>
    </row>
    <row r="2269" spans="1:2">
      <c r="A2269" s="11">
        <v>41625</v>
      </c>
      <c r="B2269" s="2">
        <v>3.4211999999999998</v>
      </c>
    </row>
    <row r="2270" spans="1:2">
      <c r="A2270" s="11">
        <v>41626</v>
      </c>
      <c r="B2270" s="2">
        <v>3.4207999999999998</v>
      </c>
    </row>
    <row r="2271" spans="1:2">
      <c r="A2271" s="11">
        <v>41627</v>
      </c>
      <c r="B2271" s="2">
        <v>3.4055</v>
      </c>
    </row>
    <row r="2272" spans="1:2">
      <c r="A2272" s="11">
        <v>41628</v>
      </c>
      <c r="B2272" s="2">
        <v>3.3978000000000002</v>
      </c>
    </row>
    <row r="2273" spans="1:2">
      <c r="A2273" s="11">
        <v>41631</v>
      </c>
      <c r="B2273" s="2">
        <v>3.3961999999999999</v>
      </c>
    </row>
    <row r="2274" spans="1:2">
      <c r="A2274" s="11">
        <v>41632</v>
      </c>
      <c r="B2274" s="2">
        <v>3.3908</v>
      </c>
    </row>
    <row r="2275" spans="1:2">
      <c r="A2275" s="11">
        <v>41635</v>
      </c>
      <c r="B2275" s="2">
        <v>3.391</v>
      </c>
    </row>
    <row r="2276" spans="1:2">
      <c r="A2276" s="11">
        <v>41638</v>
      </c>
      <c r="B2276" s="2">
        <v>3.3866000000000001</v>
      </c>
    </row>
    <row r="2277" spans="1:2">
      <c r="A2277" s="11">
        <v>41639</v>
      </c>
      <c r="B2277" s="2">
        <v>3.3816000000000002</v>
      </c>
    </row>
    <row r="2278" spans="1:2">
      <c r="A2278" s="11">
        <v>41641</v>
      </c>
      <c r="B2278" s="2">
        <v>3.3816000000000002</v>
      </c>
    </row>
    <row r="2279" spans="1:2">
      <c r="A2279" s="11">
        <v>41642</v>
      </c>
      <c r="B2279" s="2">
        <v>3.3883999999999999</v>
      </c>
    </row>
    <row r="2280" spans="1:2">
      <c r="A2280" s="11">
        <v>41646</v>
      </c>
      <c r="B2280" s="2">
        <v>3.3816999999999999</v>
      </c>
    </row>
    <row r="2281" spans="1:2">
      <c r="A2281" s="11">
        <v>41647</v>
      </c>
      <c r="B2281" s="2">
        <v>3.3765000000000001</v>
      </c>
    </row>
    <row r="2282" spans="1:2">
      <c r="A2282" s="11">
        <v>41648</v>
      </c>
      <c r="B2282" s="2">
        <v>3.3786999999999998</v>
      </c>
    </row>
    <row r="2283" spans="1:2">
      <c r="A2283" s="11">
        <v>41649</v>
      </c>
      <c r="B2283" s="2">
        <v>3.3818000000000001</v>
      </c>
    </row>
    <row r="2284" spans="1:2">
      <c r="A2284" s="11">
        <v>41652</v>
      </c>
      <c r="B2284" s="2">
        <v>3.3717999999999999</v>
      </c>
    </row>
    <row r="2285" spans="1:2">
      <c r="A2285" s="11">
        <v>41653</v>
      </c>
      <c r="B2285" s="2">
        <v>3.3731</v>
      </c>
    </row>
    <row r="2286" spans="1:2">
      <c r="A2286" s="11">
        <v>41654</v>
      </c>
      <c r="B2286" s="2">
        <v>3.3614000000000002</v>
      </c>
    </row>
    <row r="2287" spans="1:2">
      <c r="A2287" s="11">
        <v>41655</v>
      </c>
      <c r="B2287" s="2">
        <v>3.3713000000000002</v>
      </c>
    </row>
    <row r="2288" spans="1:2">
      <c r="A2288" s="11">
        <v>41656</v>
      </c>
      <c r="B2288" s="2">
        <v>3.3744999999999998</v>
      </c>
    </row>
    <row r="2289" spans="1:2">
      <c r="A2289" s="11">
        <v>41659</v>
      </c>
      <c r="B2289" s="2">
        <v>3.3719000000000001</v>
      </c>
    </row>
    <row r="2290" spans="1:2">
      <c r="A2290" s="11">
        <v>41660</v>
      </c>
      <c r="B2290" s="2">
        <v>3.3706</v>
      </c>
    </row>
    <row r="2291" spans="1:2">
      <c r="A2291" s="11">
        <v>41661</v>
      </c>
      <c r="B2291" s="2">
        <v>3.3757999999999999</v>
      </c>
    </row>
    <row r="2292" spans="1:2">
      <c r="A2292" s="11">
        <v>41662</v>
      </c>
      <c r="B2292" s="2">
        <v>3.3843000000000001</v>
      </c>
    </row>
    <row r="2293" spans="1:2">
      <c r="A2293" s="11">
        <v>41663</v>
      </c>
      <c r="B2293" s="2">
        <v>3.4237000000000002</v>
      </c>
    </row>
    <row r="2294" spans="1:2">
      <c r="A2294" s="11">
        <v>41666</v>
      </c>
      <c r="B2294" s="2">
        <v>3.452</v>
      </c>
    </row>
    <row r="2295" spans="1:2">
      <c r="A2295" s="11">
        <v>41667</v>
      </c>
      <c r="B2295" s="2">
        <v>3.4064999999999999</v>
      </c>
    </row>
    <row r="2296" spans="1:2">
      <c r="A2296" s="11">
        <v>41668</v>
      </c>
      <c r="B2296" s="2">
        <v>3.4348000000000001</v>
      </c>
    </row>
    <row r="2297" spans="1:2">
      <c r="A2297" s="11">
        <v>41669</v>
      </c>
      <c r="B2297" s="2">
        <v>3.4662999999999999</v>
      </c>
    </row>
    <row r="2298" spans="1:2">
      <c r="A2298" s="11">
        <v>41670</v>
      </c>
      <c r="B2298" s="2">
        <v>3.4643999999999999</v>
      </c>
    </row>
    <row r="2299" spans="1:2">
      <c r="A2299" s="11">
        <v>41673</v>
      </c>
      <c r="B2299" s="2">
        <v>3.4678</v>
      </c>
    </row>
    <row r="2300" spans="1:2">
      <c r="A2300" s="11">
        <v>41674</v>
      </c>
      <c r="B2300" s="2">
        <v>3.4489000000000001</v>
      </c>
    </row>
    <row r="2301" spans="1:2">
      <c r="A2301" s="11">
        <v>41675</v>
      </c>
      <c r="B2301" s="2">
        <v>3.4253999999999998</v>
      </c>
    </row>
    <row r="2302" spans="1:2">
      <c r="A2302" s="11">
        <v>41676</v>
      </c>
      <c r="B2302" s="2">
        <v>3.4226999999999999</v>
      </c>
    </row>
    <row r="2303" spans="1:2">
      <c r="A2303" s="11">
        <v>41677</v>
      </c>
      <c r="B2303" s="2">
        <v>3.4228999999999998</v>
      </c>
    </row>
    <row r="2304" spans="1:2">
      <c r="A2304" s="11">
        <v>41680</v>
      </c>
      <c r="B2304" s="2">
        <v>3.4196</v>
      </c>
    </row>
    <row r="2305" spans="1:2">
      <c r="A2305" s="11">
        <v>41681</v>
      </c>
      <c r="B2305" s="2">
        <v>3.4148999999999998</v>
      </c>
    </row>
    <row r="2306" spans="1:2">
      <c r="A2306" s="11">
        <v>41682</v>
      </c>
      <c r="B2306" s="2">
        <v>3.4036</v>
      </c>
    </row>
    <row r="2307" spans="1:2">
      <c r="A2307" s="11">
        <v>41683</v>
      </c>
      <c r="B2307" s="2">
        <v>3.4169999999999998</v>
      </c>
    </row>
    <row r="2308" spans="1:2">
      <c r="A2308" s="11">
        <v>41684</v>
      </c>
      <c r="B2308" s="2">
        <v>3.3974000000000002</v>
      </c>
    </row>
    <row r="2309" spans="1:2">
      <c r="A2309" s="11">
        <v>41687</v>
      </c>
      <c r="B2309" s="2">
        <v>3.3917000000000002</v>
      </c>
    </row>
    <row r="2310" spans="1:2">
      <c r="A2310" s="11">
        <v>41688</v>
      </c>
      <c r="B2310" s="2">
        <v>3.4016999999999999</v>
      </c>
    </row>
    <row r="2311" spans="1:2">
      <c r="A2311" s="11">
        <v>41689</v>
      </c>
      <c r="B2311" s="2">
        <v>3.4083000000000001</v>
      </c>
    </row>
    <row r="2312" spans="1:2">
      <c r="A2312" s="11">
        <v>41690</v>
      </c>
      <c r="B2312" s="2">
        <v>3.4247000000000001</v>
      </c>
    </row>
    <row r="2313" spans="1:2">
      <c r="A2313" s="11">
        <v>41691</v>
      </c>
      <c r="B2313" s="2">
        <v>3.4148999999999998</v>
      </c>
    </row>
    <row r="2314" spans="1:2">
      <c r="A2314" s="11">
        <v>41694</v>
      </c>
      <c r="B2314" s="2">
        <v>3.4121000000000001</v>
      </c>
    </row>
    <row r="2315" spans="1:2">
      <c r="A2315" s="11">
        <v>41695</v>
      </c>
      <c r="B2315" s="2">
        <v>3.4102999999999999</v>
      </c>
    </row>
    <row r="2316" spans="1:2">
      <c r="A2316" s="11">
        <v>41696</v>
      </c>
      <c r="B2316" s="2">
        <v>3.4094000000000002</v>
      </c>
    </row>
    <row r="2317" spans="1:2">
      <c r="A2317" s="11">
        <v>41697</v>
      </c>
      <c r="B2317" s="2">
        <v>3.4407000000000001</v>
      </c>
    </row>
    <row r="2318" spans="1:2">
      <c r="A2318" s="11">
        <v>41698</v>
      </c>
      <c r="B2318" s="2">
        <v>3.4211</v>
      </c>
    </row>
    <row r="2319" spans="1:2">
      <c r="A2319" s="11">
        <v>41701</v>
      </c>
      <c r="B2319" s="2">
        <v>3.4607000000000001</v>
      </c>
    </row>
    <row r="2320" spans="1:2">
      <c r="A2320" s="11">
        <v>41702</v>
      </c>
      <c r="B2320" s="2">
        <v>3.4474</v>
      </c>
    </row>
    <row r="2321" spans="1:2">
      <c r="A2321" s="11">
        <v>41703</v>
      </c>
      <c r="B2321" s="2">
        <v>3.4344000000000001</v>
      </c>
    </row>
    <row r="2322" spans="1:2">
      <c r="A2322" s="11">
        <v>41704</v>
      </c>
      <c r="B2322" s="2">
        <v>3.4266999999999999</v>
      </c>
    </row>
    <row r="2323" spans="1:2">
      <c r="A2323" s="11">
        <v>41705</v>
      </c>
      <c r="B2323" s="2">
        <v>3.4361000000000002</v>
      </c>
    </row>
    <row r="2324" spans="1:2">
      <c r="A2324" s="11">
        <v>41708</v>
      </c>
      <c r="B2324" s="2">
        <v>3.4464999999999999</v>
      </c>
    </row>
    <row r="2325" spans="1:2">
      <c r="A2325" s="11">
        <v>41709</v>
      </c>
      <c r="B2325" s="2">
        <v>3.4626000000000001</v>
      </c>
    </row>
    <row r="2326" spans="1:2">
      <c r="A2326" s="11">
        <v>41710</v>
      </c>
      <c r="B2326" s="2">
        <v>3.4773999999999998</v>
      </c>
    </row>
    <row r="2327" spans="1:2">
      <c r="A2327" s="11">
        <v>41711</v>
      </c>
      <c r="B2327" s="2">
        <v>3.4786999999999999</v>
      </c>
    </row>
    <row r="2328" spans="1:2">
      <c r="A2328" s="11">
        <v>41712</v>
      </c>
      <c r="B2328" s="2">
        <v>3.4870000000000001</v>
      </c>
    </row>
    <row r="2329" spans="1:2">
      <c r="A2329" s="11">
        <v>41715</v>
      </c>
      <c r="B2329" s="2">
        <v>3.4805999999999999</v>
      </c>
    </row>
    <row r="2330" spans="1:2">
      <c r="A2330" s="11">
        <v>41716</v>
      </c>
      <c r="B2330" s="2">
        <v>3.4786000000000001</v>
      </c>
    </row>
    <row r="2331" spans="1:2">
      <c r="A2331" s="11">
        <v>41717</v>
      </c>
      <c r="B2331" s="2">
        <v>3.4538000000000002</v>
      </c>
    </row>
    <row r="2332" spans="1:2">
      <c r="A2332" s="11">
        <v>41718</v>
      </c>
      <c r="B2332" s="2">
        <v>3.4510000000000001</v>
      </c>
    </row>
    <row r="2333" spans="1:2">
      <c r="A2333" s="11">
        <v>41719</v>
      </c>
      <c r="B2333" s="2">
        <v>3.4468000000000001</v>
      </c>
    </row>
    <row r="2334" spans="1:2">
      <c r="A2334" s="11">
        <v>41722</v>
      </c>
      <c r="B2334" s="2">
        <v>3.4447999999999999</v>
      </c>
    </row>
    <row r="2335" spans="1:2">
      <c r="A2335" s="11">
        <v>41723</v>
      </c>
      <c r="B2335" s="2">
        <v>3.4365000000000001</v>
      </c>
    </row>
    <row r="2336" spans="1:2">
      <c r="A2336" s="11">
        <v>41724</v>
      </c>
      <c r="B2336" s="2">
        <v>3.4211</v>
      </c>
    </row>
    <row r="2337" spans="1:2">
      <c r="A2337" s="11">
        <v>41725</v>
      </c>
      <c r="B2337" s="2">
        <v>3.4308999999999998</v>
      </c>
    </row>
    <row r="2338" spans="1:2">
      <c r="A2338" s="11">
        <v>41726</v>
      </c>
      <c r="B2338" s="2">
        <v>3.4194</v>
      </c>
    </row>
    <row r="2339" spans="1:2">
      <c r="A2339" s="11">
        <v>41729</v>
      </c>
      <c r="B2339" s="2">
        <v>3.4192</v>
      </c>
    </row>
    <row r="2340" spans="1:2">
      <c r="A2340" s="11">
        <v>41730</v>
      </c>
      <c r="B2340" s="2">
        <v>3.4285999999999999</v>
      </c>
    </row>
    <row r="2341" spans="1:2">
      <c r="A2341" s="11">
        <v>41731</v>
      </c>
      <c r="B2341" s="2">
        <v>3.4258000000000002</v>
      </c>
    </row>
    <row r="2342" spans="1:2">
      <c r="A2342" s="11">
        <v>41732</v>
      </c>
      <c r="B2342" s="2">
        <v>3.4176000000000002</v>
      </c>
    </row>
    <row r="2343" spans="1:2">
      <c r="A2343" s="11">
        <v>41733</v>
      </c>
      <c r="B2343" s="2">
        <v>3.4051999999999998</v>
      </c>
    </row>
    <row r="2344" spans="1:2">
      <c r="A2344" s="11">
        <v>41736</v>
      </c>
      <c r="B2344" s="2">
        <v>3.4178000000000002</v>
      </c>
    </row>
    <row r="2345" spans="1:2">
      <c r="A2345" s="11">
        <v>41737</v>
      </c>
      <c r="B2345" s="2">
        <v>3.4177</v>
      </c>
    </row>
    <row r="2346" spans="1:2">
      <c r="A2346" s="11">
        <v>41738</v>
      </c>
      <c r="B2346" s="2">
        <v>3.4188999999999998</v>
      </c>
    </row>
    <row r="2347" spans="1:2">
      <c r="A2347" s="11">
        <v>41739</v>
      </c>
      <c r="B2347" s="2">
        <v>3.4262000000000001</v>
      </c>
    </row>
    <row r="2348" spans="1:2">
      <c r="A2348" s="11">
        <v>41740</v>
      </c>
      <c r="B2348" s="2">
        <v>3.4342999999999999</v>
      </c>
    </row>
    <row r="2349" spans="1:2">
      <c r="A2349" s="11">
        <v>41743</v>
      </c>
      <c r="B2349" s="2">
        <v>3.4437000000000002</v>
      </c>
    </row>
    <row r="2350" spans="1:2">
      <c r="A2350" s="11">
        <v>41744</v>
      </c>
      <c r="B2350" s="2">
        <v>3.4409000000000001</v>
      </c>
    </row>
    <row r="2351" spans="1:2">
      <c r="A2351" s="11">
        <v>41745</v>
      </c>
      <c r="B2351" s="2">
        <v>3.4460999999999999</v>
      </c>
    </row>
    <row r="2352" spans="1:2">
      <c r="A2352" s="11">
        <v>41746</v>
      </c>
      <c r="B2352" s="2">
        <v>3.4470999999999998</v>
      </c>
    </row>
    <row r="2353" spans="1:2">
      <c r="A2353" s="11">
        <v>41747</v>
      </c>
      <c r="B2353" s="2">
        <v>3.4293</v>
      </c>
    </row>
    <row r="2354" spans="1:2">
      <c r="A2354" s="11">
        <v>41751</v>
      </c>
      <c r="B2354" s="2">
        <v>3.4306999999999999</v>
      </c>
    </row>
    <row r="2355" spans="1:2">
      <c r="A2355" s="11">
        <v>41752</v>
      </c>
      <c r="B2355" s="2">
        <v>3.4337</v>
      </c>
    </row>
    <row r="2356" spans="1:2">
      <c r="A2356" s="11">
        <v>41753</v>
      </c>
      <c r="B2356" s="2">
        <v>3.4327000000000001</v>
      </c>
    </row>
    <row r="2357" spans="1:2">
      <c r="A2357" s="11">
        <v>41754</v>
      </c>
      <c r="B2357" s="2">
        <v>3.4466000000000001</v>
      </c>
    </row>
    <row r="2358" spans="1:2">
      <c r="A2358" s="11">
        <v>41757</v>
      </c>
      <c r="B2358" s="2">
        <v>3.4578000000000002</v>
      </c>
    </row>
    <row r="2359" spans="1:2">
      <c r="A2359" s="11">
        <v>41758</v>
      </c>
      <c r="B2359" s="2">
        <v>3.4474</v>
      </c>
    </row>
    <row r="2360" spans="1:2">
      <c r="A2360" s="11">
        <v>41759</v>
      </c>
      <c r="B2360" s="2">
        <v>3.4432999999999998</v>
      </c>
    </row>
    <row r="2361" spans="1:2">
      <c r="A2361" s="11">
        <v>41761</v>
      </c>
      <c r="B2361" s="2">
        <v>3.4441999999999999</v>
      </c>
    </row>
    <row r="2362" spans="1:2">
      <c r="A2362" s="11">
        <v>41764</v>
      </c>
      <c r="B2362" s="2">
        <v>3.4550000000000001</v>
      </c>
    </row>
    <row r="2363" spans="1:2">
      <c r="A2363" s="11">
        <v>41765</v>
      </c>
      <c r="B2363" s="2">
        <v>3.4540000000000002</v>
      </c>
    </row>
    <row r="2364" spans="1:2">
      <c r="A2364" s="11">
        <v>41766</v>
      </c>
      <c r="B2364" s="2">
        <v>3.4495</v>
      </c>
    </row>
    <row r="2365" spans="1:2">
      <c r="A2365" s="11">
        <v>41767</v>
      </c>
      <c r="B2365" s="2">
        <v>3.4346999999999999</v>
      </c>
    </row>
    <row r="2366" spans="1:2">
      <c r="A2366" s="11">
        <v>41768</v>
      </c>
      <c r="B2366" s="2">
        <v>3.4291999999999998</v>
      </c>
    </row>
    <row r="2367" spans="1:2">
      <c r="A2367" s="11">
        <v>41771</v>
      </c>
      <c r="B2367" s="2">
        <v>3.4243000000000001</v>
      </c>
    </row>
    <row r="2368" spans="1:2">
      <c r="A2368" s="11">
        <v>41772</v>
      </c>
      <c r="B2368" s="2">
        <v>3.4247999999999998</v>
      </c>
    </row>
    <row r="2369" spans="1:2">
      <c r="A2369" s="11">
        <v>41773</v>
      </c>
      <c r="B2369" s="2">
        <v>3.4287000000000001</v>
      </c>
    </row>
    <row r="2370" spans="1:2">
      <c r="A2370" s="11">
        <v>41774</v>
      </c>
      <c r="B2370" s="2">
        <v>3.4239999999999999</v>
      </c>
    </row>
    <row r="2371" spans="1:2">
      <c r="A2371" s="11">
        <v>41775</v>
      </c>
      <c r="B2371" s="2">
        <v>3.4333999999999998</v>
      </c>
    </row>
    <row r="2372" spans="1:2">
      <c r="A2372" s="11">
        <v>41778</v>
      </c>
      <c r="B2372" s="2">
        <v>3.4262000000000001</v>
      </c>
    </row>
    <row r="2373" spans="1:2">
      <c r="A2373" s="11">
        <v>41779</v>
      </c>
      <c r="B2373" s="2">
        <v>3.4272999999999998</v>
      </c>
    </row>
    <row r="2374" spans="1:2">
      <c r="A2374" s="11">
        <v>41780</v>
      </c>
      <c r="B2374" s="2">
        <v>3.4285999999999999</v>
      </c>
    </row>
    <row r="2375" spans="1:2">
      <c r="A2375" s="11">
        <v>41781</v>
      </c>
      <c r="B2375" s="2">
        <v>3.4180999999999999</v>
      </c>
    </row>
    <row r="2376" spans="1:2">
      <c r="A2376" s="11">
        <v>41782</v>
      </c>
      <c r="B2376" s="2">
        <v>3.4003000000000001</v>
      </c>
    </row>
    <row r="2377" spans="1:2">
      <c r="A2377" s="11">
        <v>41785</v>
      </c>
      <c r="B2377" s="2">
        <v>3.4047000000000001</v>
      </c>
    </row>
    <row r="2378" spans="1:2">
      <c r="A2378" s="11">
        <v>41786</v>
      </c>
      <c r="B2378" s="2">
        <v>3.4091999999999998</v>
      </c>
    </row>
    <row r="2379" spans="1:2">
      <c r="A2379" s="11">
        <v>41787</v>
      </c>
      <c r="B2379" s="2">
        <v>3.4085000000000001</v>
      </c>
    </row>
    <row r="2380" spans="1:2">
      <c r="A2380" s="11">
        <v>41788</v>
      </c>
      <c r="B2380" s="2">
        <v>3.3898999999999999</v>
      </c>
    </row>
    <row r="2381" spans="1:2">
      <c r="A2381" s="11">
        <v>41789</v>
      </c>
      <c r="B2381" s="2">
        <v>3.3923999999999999</v>
      </c>
    </row>
    <row r="2382" spans="1:2">
      <c r="A2382" s="11">
        <v>41792</v>
      </c>
      <c r="B2382" s="2">
        <v>3.3849</v>
      </c>
    </row>
    <row r="2383" spans="1:2">
      <c r="A2383" s="11">
        <v>41793</v>
      </c>
      <c r="B2383" s="2">
        <v>3.3858000000000001</v>
      </c>
    </row>
    <row r="2384" spans="1:2">
      <c r="A2384" s="11">
        <v>41794</v>
      </c>
      <c r="B2384" s="2">
        <v>3.4001999999999999</v>
      </c>
    </row>
    <row r="2385" spans="1:2">
      <c r="A2385" s="11">
        <v>41795</v>
      </c>
      <c r="B2385" s="2">
        <v>3.3801999999999999</v>
      </c>
    </row>
    <row r="2386" spans="1:2">
      <c r="A2386" s="11">
        <v>41796</v>
      </c>
      <c r="B2386" s="2">
        <v>3.3849999999999998</v>
      </c>
    </row>
    <row r="2387" spans="1:2">
      <c r="A2387" s="11">
        <v>41799</v>
      </c>
      <c r="B2387" s="2">
        <v>3.3624000000000001</v>
      </c>
    </row>
    <row r="2388" spans="1:2">
      <c r="A2388" s="11">
        <v>41800</v>
      </c>
      <c r="B2388" s="2">
        <v>3.37</v>
      </c>
    </row>
    <row r="2389" spans="1:2">
      <c r="A2389" s="11">
        <v>41801</v>
      </c>
      <c r="B2389" s="2">
        <v>3.3776999999999999</v>
      </c>
    </row>
    <row r="2390" spans="1:2">
      <c r="A2390" s="11">
        <v>41802</v>
      </c>
      <c r="B2390" s="2">
        <v>3.3736000000000002</v>
      </c>
    </row>
    <row r="2391" spans="1:2">
      <c r="A2391" s="11">
        <v>41803</v>
      </c>
      <c r="B2391" s="2">
        <v>3.3887999999999998</v>
      </c>
    </row>
    <row r="2392" spans="1:2">
      <c r="A2392" s="11">
        <v>41806</v>
      </c>
      <c r="B2392" s="2">
        <v>3.4045999999999998</v>
      </c>
    </row>
    <row r="2393" spans="1:2">
      <c r="A2393" s="11">
        <v>41807</v>
      </c>
      <c r="B2393" s="2">
        <v>3.3976000000000002</v>
      </c>
    </row>
    <row r="2394" spans="1:2">
      <c r="A2394" s="11">
        <v>41808</v>
      </c>
      <c r="B2394" s="2">
        <v>3.4018000000000002</v>
      </c>
    </row>
    <row r="2395" spans="1:2">
      <c r="A2395" s="11">
        <v>41810</v>
      </c>
      <c r="B2395" s="2">
        <v>3.4108999999999998</v>
      </c>
    </row>
    <row r="2396" spans="1:2">
      <c r="A2396" s="11">
        <v>41813</v>
      </c>
      <c r="B2396" s="2">
        <v>3.4178999999999999</v>
      </c>
    </row>
    <row r="2397" spans="1:2">
      <c r="A2397" s="11">
        <v>41814</v>
      </c>
      <c r="B2397" s="2">
        <v>3.4198</v>
      </c>
    </row>
    <row r="2398" spans="1:2">
      <c r="A2398" s="11">
        <v>41815</v>
      </c>
      <c r="B2398" s="2">
        <v>3.4064000000000001</v>
      </c>
    </row>
    <row r="2399" spans="1:2">
      <c r="A2399" s="11">
        <v>41816</v>
      </c>
      <c r="B2399" s="2">
        <v>3.3993000000000002</v>
      </c>
    </row>
    <row r="2400" spans="1:2">
      <c r="A2400" s="11">
        <v>41817</v>
      </c>
      <c r="B2400" s="2">
        <v>3.4137</v>
      </c>
    </row>
    <row r="2401" spans="1:2">
      <c r="A2401" s="11">
        <v>41820</v>
      </c>
      <c r="B2401" s="2">
        <v>3.4245999999999999</v>
      </c>
    </row>
    <row r="2402" spans="1:2">
      <c r="A2402" s="11">
        <v>41821</v>
      </c>
      <c r="B2402" s="2">
        <v>3.4218999999999999</v>
      </c>
    </row>
    <row r="2403" spans="1:2">
      <c r="A2403" s="11">
        <v>41822</v>
      </c>
      <c r="B2403" s="2">
        <v>3.4180000000000001</v>
      </c>
    </row>
    <row r="2404" spans="1:2">
      <c r="A2404" s="11">
        <v>41823</v>
      </c>
      <c r="B2404" s="2">
        <v>3.4201000000000001</v>
      </c>
    </row>
    <row r="2405" spans="1:2">
      <c r="A2405" s="11">
        <v>41824</v>
      </c>
      <c r="B2405" s="2">
        <v>3.4076</v>
      </c>
    </row>
    <row r="2406" spans="1:2">
      <c r="A2406" s="11">
        <v>41827</v>
      </c>
      <c r="B2406" s="2">
        <v>3.4115000000000002</v>
      </c>
    </row>
    <row r="2407" spans="1:2">
      <c r="A2407" s="11">
        <v>41828</v>
      </c>
      <c r="B2407" s="2">
        <v>3.4064000000000001</v>
      </c>
    </row>
    <row r="2408" spans="1:2">
      <c r="A2408" s="11">
        <v>41829</v>
      </c>
      <c r="B2408" s="2">
        <v>3.3948999999999998</v>
      </c>
    </row>
    <row r="2409" spans="1:2">
      <c r="A2409" s="11">
        <v>41830</v>
      </c>
      <c r="B2409" s="2">
        <v>3.4039999999999999</v>
      </c>
    </row>
    <row r="2410" spans="1:2">
      <c r="A2410" s="11">
        <v>41831</v>
      </c>
      <c r="B2410" s="2">
        <v>3.4106999999999998</v>
      </c>
    </row>
    <row r="2411" spans="1:2">
      <c r="A2411" s="11">
        <v>41834</v>
      </c>
      <c r="B2411" s="2">
        <v>3.4102000000000001</v>
      </c>
    </row>
    <row r="2412" spans="1:2">
      <c r="A2412" s="11">
        <v>41835</v>
      </c>
      <c r="B2412" s="2">
        <v>3.4123999999999999</v>
      </c>
    </row>
    <row r="2413" spans="1:2">
      <c r="A2413" s="11">
        <v>41836</v>
      </c>
      <c r="B2413" s="2">
        <v>3.3986000000000001</v>
      </c>
    </row>
    <row r="2414" spans="1:2">
      <c r="A2414" s="11">
        <v>41837</v>
      </c>
      <c r="B2414" s="2">
        <v>3.4068999999999998</v>
      </c>
    </row>
    <row r="2415" spans="1:2">
      <c r="A2415" s="11">
        <v>41838</v>
      </c>
      <c r="B2415" s="2">
        <v>3.4169</v>
      </c>
    </row>
    <row r="2416" spans="1:2">
      <c r="A2416" s="11">
        <v>41841</v>
      </c>
      <c r="B2416" s="2">
        <v>3.4171999999999998</v>
      </c>
    </row>
    <row r="2417" spans="1:2">
      <c r="A2417" s="11">
        <v>41842</v>
      </c>
      <c r="B2417" s="2">
        <v>3.4121000000000001</v>
      </c>
    </row>
    <row r="2418" spans="1:2">
      <c r="A2418" s="11">
        <v>41843</v>
      </c>
      <c r="B2418" s="2">
        <v>3.4034</v>
      </c>
    </row>
    <row r="2419" spans="1:2">
      <c r="A2419" s="11">
        <v>41844</v>
      </c>
      <c r="B2419" s="2">
        <v>3.4074</v>
      </c>
    </row>
    <row r="2420" spans="1:2">
      <c r="A2420" s="11">
        <v>41845</v>
      </c>
      <c r="B2420" s="2">
        <v>3.4114</v>
      </c>
    </row>
    <row r="2421" spans="1:2">
      <c r="A2421" s="11">
        <v>41848</v>
      </c>
      <c r="B2421" s="2">
        <v>3.4131999999999998</v>
      </c>
    </row>
    <row r="2422" spans="1:2">
      <c r="A2422" s="11">
        <v>41849</v>
      </c>
      <c r="B2422" s="2">
        <v>3.4180000000000001</v>
      </c>
    </row>
    <row r="2423" spans="1:2">
      <c r="A2423" s="11">
        <v>41850</v>
      </c>
      <c r="B2423" s="2">
        <v>3.4138000000000002</v>
      </c>
    </row>
    <row r="2424" spans="1:2">
      <c r="A2424" s="11">
        <v>41851</v>
      </c>
      <c r="B2424" s="2">
        <v>3.4224999999999999</v>
      </c>
    </row>
    <row r="2425" spans="1:2">
      <c r="A2425" s="11">
        <v>41852</v>
      </c>
      <c r="B2425" s="2">
        <v>3.4438</v>
      </c>
    </row>
    <row r="2426" spans="1:2">
      <c r="A2426" s="11">
        <v>41855</v>
      </c>
      <c r="B2426" s="2">
        <v>3.4344999999999999</v>
      </c>
    </row>
    <row r="2427" spans="1:2">
      <c r="A2427" s="11">
        <v>41856</v>
      </c>
      <c r="B2427" s="2">
        <v>3.4232999999999998</v>
      </c>
    </row>
    <row r="2428" spans="1:2">
      <c r="A2428" s="11">
        <v>41857</v>
      </c>
      <c r="B2428" s="2">
        <v>3.4500999999999999</v>
      </c>
    </row>
    <row r="2429" spans="1:2">
      <c r="A2429" s="11">
        <v>41858</v>
      </c>
      <c r="B2429" s="2">
        <v>3.4550999999999998</v>
      </c>
    </row>
    <row r="2430" spans="1:2">
      <c r="A2430" s="11">
        <v>41859</v>
      </c>
      <c r="B2430" s="2">
        <v>3.4763999999999999</v>
      </c>
    </row>
    <row r="2431" spans="1:2">
      <c r="A2431" s="11">
        <v>41862</v>
      </c>
      <c r="B2431" s="2">
        <v>3.4618000000000002</v>
      </c>
    </row>
    <row r="2432" spans="1:2">
      <c r="A2432" s="11">
        <v>41863</v>
      </c>
      <c r="B2432" s="2">
        <v>3.4615999999999998</v>
      </c>
    </row>
    <row r="2433" spans="1:2">
      <c r="A2433" s="11">
        <v>41864</v>
      </c>
      <c r="B2433" s="2">
        <v>3.4586000000000001</v>
      </c>
    </row>
    <row r="2434" spans="1:2">
      <c r="A2434" s="11">
        <v>41865</v>
      </c>
      <c r="B2434" s="2">
        <v>3.4478</v>
      </c>
    </row>
    <row r="2435" spans="1:2">
      <c r="A2435" s="11">
        <v>41869</v>
      </c>
      <c r="B2435" s="2">
        <v>3.4649000000000001</v>
      </c>
    </row>
    <row r="2436" spans="1:2">
      <c r="A2436" s="11">
        <v>41870</v>
      </c>
      <c r="B2436" s="2">
        <v>3.4581</v>
      </c>
    </row>
    <row r="2437" spans="1:2">
      <c r="A2437" s="11">
        <v>41871</v>
      </c>
      <c r="B2437" s="2">
        <v>3.456</v>
      </c>
    </row>
    <row r="2438" spans="1:2">
      <c r="A2438" s="11">
        <v>41872</v>
      </c>
      <c r="B2438" s="2">
        <v>3.4586999999999999</v>
      </c>
    </row>
    <row r="2439" spans="1:2">
      <c r="A2439" s="11">
        <v>41873</v>
      </c>
      <c r="B2439" s="2">
        <v>3.4601999999999999</v>
      </c>
    </row>
    <row r="2440" spans="1:2">
      <c r="A2440" s="11">
        <v>41876</v>
      </c>
      <c r="B2440" s="2">
        <v>3.4588000000000001</v>
      </c>
    </row>
    <row r="2441" spans="1:2">
      <c r="A2441" s="11">
        <v>41877</v>
      </c>
      <c r="B2441" s="2">
        <v>3.4603999999999999</v>
      </c>
    </row>
    <row r="2442" spans="1:2">
      <c r="A2442" s="11">
        <v>41878</v>
      </c>
      <c r="B2442" s="2">
        <v>3.4689999999999999</v>
      </c>
    </row>
    <row r="2443" spans="1:2">
      <c r="A2443" s="11">
        <v>41879</v>
      </c>
      <c r="B2443" s="2">
        <v>3.4851000000000001</v>
      </c>
    </row>
    <row r="2444" spans="1:2">
      <c r="A2444" s="11">
        <v>41880</v>
      </c>
      <c r="B2444" s="2">
        <v>3.4929999999999999</v>
      </c>
    </row>
    <row r="2445" spans="1:2">
      <c r="A2445" s="11">
        <v>41883</v>
      </c>
      <c r="B2445" s="2">
        <v>3.4901</v>
      </c>
    </row>
    <row r="2446" spans="1:2">
      <c r="A2446" s="11">
        <v>41884</v>
      </c>
      <c r="B2446" s="2">
        <v>3.4881000000000002</v>
      </c>
    </row>
    <row r="2447" spans="1:2">
      <c r="A2447" s="11">
        <v>41885</v>
      </c>
      <c r="B2447" s="2">
        <v>3.472</v>
      </c>
    </row>
    <row r="2448" spans="1:2">
      <c r="A2448" s="11">
        <v>41886</v>
      </c>
      <c r="B2448" s="2">
        <v>3.4792999999999998</v>
      </c>
    </row>
    <row r="2449" spans="1:2">
      <c r="A2449" s="11">
        <v>41887</v>
      </c>
      <c r="B2449" s="2">
        <v>3.4748000000000001</v>
      </c>
    </row>
    <row r="2450" spans="1:2">
      <c r="A2450" s="11">
        <v>41890</v>
      </c>
      <c r="B2450" s="2">
        <v>3.4676999999999998</v>
      </c>
    </row>
    <row r="2451" spans="1:2">
      <c r="A2451" s="11">
        <v>41891</v>
      </c>
      <c r="B2451" s="2">
        <v>3.4813000000000001</v>
      </c>
    </row>
    <row r="2452" spans="1:2">
      <c r="A2452" s="11">
        <v>41892</v>
      </c>
      <c r="B2452" s="2">
        <v>3.4824999999999999</v>
      </c>
    </row>
    <row r="2453" spans="1:2">
      <c r="A2453" s="11">
        <v>41893</v>
      </c>
      <c r="B2453" s="2">
        <v>3.4666000000000001</v>
      </c>
    </row>
    <row r="2454" spans="1:2">
      <c r="A2454" s="11">
        <v>41894</v>
      </c>
      <c r="B2454" s="2">
        <v>3.4689999999999999</v>
      </c>
    </row>
    <row r="2455" spans="1:2">
      <c r="A2455" s="11">
        <v>41897</v>
      </c>
      <c r="B2455" s="2">
        <v>3.4731999999999998</v>
      </c>
    </row>
    <row r="2456" spans="1:2">
      <c r="A2456" s="11">
        <v>41898</v>
      </c>
      <c r="B2456" s="2">
        <v>3.4710000000000001</v>
      </c>
    </row>
    <row r="2457" spans="1:2">
      <c r="A2457" s="11">
        <v>41899</v>
      </c>
      <c r="B2457" s="2">
        <v>3.4597000000000002</v>
      </c>
    </row>
    <row r="2458" spans="1:2">
      <c r="A2458" s="11">
        <v>41900</v>
      </c>
      <c r="B2458" s="2">
        <v>3.4659</v>
      </c>
    </row>
    <row r="2459" spans="1:2">
      <c r="A2459" s="11">
        <v>41901</v>
      </c>
      <c r="B2459" s="2">
        <v>3.4681999999999999</v>
      </c>
    </row>
    <row r="2460" spans="1:2">
      <c r="A2460" s="11">
        <v>41904</v>
      </c>
      <c r="B2460" s="2">
        <v>3.4649999999999999</v>
      </c>
    </row>
    <row r="2461" spans="1:2">
      <c r="A2461" s="11">
        <v>41905</v>
      </c>
      <c r="B2461" s="2">
        <v>3.4605999999999999</v>
      </c>
    </row>
    <row r="2462" spans="1:2">
      <c r="A2462" s="11">
        <v>41906</v>
      </c>
      <c r="B2462" s="2">
        <v>3.4599000000000002</v>
      </c>
    </row>
    <row r="2463" spans="1:2">
      <c r="A2463" s="11">
        <v>41907</v>
      </c>
      <c r="B2463" s="2">
        <v>3.4577</v>
      </c>
    </row>
    <row r="2464" spans="1:2">
      <c r="A2464" s="11">
        <v>41908</v>
      </c>
      <c r="B2464" s="2">
        <v>3.4607999999999999</v>
      </c>
    </row>
    <row r="2465" spans="1:2">
      <c r="A2465" s="11">
        <v>41911</v>
      </c>
      <c r="B2465" s="2">
        <v>3.4672999999999998</v>
      </c>
    </row>
    <row r="2466" spans="1:2">
      <c r="A2466" s="11">
        <v>41912</v>
      </c>
      <c r="B2466" s="2">
        <v>3.46</v>
      </c>
    </row>
    <row r="2467" spans="1:2">
      <c r="A2467" s="11">
        <v>41913</v>
      </c>
      <c r="B2467" s="2">
        <v>3.4662000000000002</v>
      </c>
    </row>
    <row r="2468" spans="1:2">
      <c r="A2468" s="11">
        <v>41914</v>
      </c>
      <c r="B2468" s="2">
        <v>3.4599000000000002</v>
      </c>
    </row>
    <row r="2469" spans="1:2">
      <c r="A2469" s="11">
        <v>41915</v>
      </c>
      <c r="B2469" s="2">
        <v>3.4571999999999998</v>
      </c>
    </row>
    <row r="2470" spans="1:2">
      <c r="A2470" s="11">
        <v>41918</v>
      </c>
      <c r="B2470" s="2">
        <v>3.4521999999999999</v>
      </c>
    </row>
    <row r="2471" spans="1:2">
      <c r="A2471" s="11">
        <v>41919</v>
      </c>
      <c r="B2471" s="2">
        <v>3.4533</v>
      </c>
    </row>
    <row r="2472" spans="1:2">
      <c r="A2472" s="11">
        <v>41920</v>
      </c>
      <c r="B2472" s="2">
        <v>3.452</v>
      </c>
    </row>
    <row r="2473" spans="1:2">
      <c r="A2473" s="11">
        <v>41921</v>
      </c>
      <c r="B2473" s="2">
        <v>3.452</v>
      </c>
    </row>
    <row r="2474" spans="1:2">
      <c r="A2474" s="11">
        <v>41922</v>
      </c>
      <c r="B2474" s="2">
        <v>3.4540000000000002</v>
      </c>
    </row>
    <row r="2475" spans="1:2">
      <c r="A2475" s="11">
        <v>41925</v>
      </c>
      <c r="B2475" s="2">
        <v>3.4662000000000002</v>
      </c>
    </row>
    <row r="2476" spans="1:2">
      <c r="A2476" s="11">
        <v>41926</v>
      </c>
      <c r="B2476" s="2">
        <v>3.4781</v>
      </c>
    </row>
    <row r="2477" spans="1:2">
      <c r="A2477" s="11">
        <v>41927</v>
      </c>
      <c r="B2477" s="2">
        <v>3.4855</v>
      </c>
    </row>
    <row r="2478" spans="1:2">
      <c r="A2478" s="11">
        <v>41928</v>
      </c>
      <c r="B2478" s="2">
        <v>3.4996</v>
      </c>
    </row>
    <row r="2479" spans="1:2">
      <c r="A2479" s="11">
        <v>41929</v>
      </c>
      <c r="B2479" s="2">
        <v>3.5024999999999999</v>
      </c>
    </row>
    <row r="2480" spans="1:2">
      <c r="A2480" s="11">
        <v>41932</v>
      </c>
      <c r="B2480" s="2">
        <v>3.5011999999999999</v>
      </c>
    </row>
    <row r="2481" spans="1:2">
      <c r="A2481" s="11">
        <v>41933</v>
      </c>
      <c r="B2481" s="2">
        <v>3.5022000000000002</v>
      </c>
    </row>
    <row r="2482" spans="1:2">
      <c r="A2482" s="11">
        <v>41934</v>
      </c>
      <c r="B2482" s="2">
        <v>3.5003000000000002</v>
      </c>
    </row>
    <row r="2483" spans="1:2">
      <c r="A2483" s="11">
        <v>41935</v>
      </c>
      <c r="B2483" s="2">
        <v>3.5045999999999999</v>
      </c>
    </row>
    <row r="2484" spans="1:2">
      <c r="A2484" s="11">
        <v>41936</v>
      </c>
      <c r="B2484" s="2">
        <v>3.5026000000000002</v>
      </c>
    </row>
    <row r="2485" spans="1:2">
      <c r="A2485" s="11">
        <v>41939</v>
      </c>
      <c r="B2485" s="2">
        <v>3.5024000000000002</v>
      </c>
    </row>
    <row r="2486" spans="1:2">
      <c r="A2486" s="11">
        <v>41940</v>
      </c>
      <c r="B2486" s="2">
        <v>3.5034999999999998</v>
      </c>
    </row>
    <row r="2487" spans="1:2">
      <c r="A2487" s="11">
        <v>41941</v>
      </c>
      <c r="B2487" s="2">
        <v>3.5038999999999998</v>
      </c>
    </row>
    <row r="2488" spans="1:2">
      <c r="A2488" s="11">
        <v>41942</v>
      </c>
      <c r="B2488" s="2">
        <v>3.5068000000000001</v>
      </c>
    </row>
    <row r="2489" spans="1:2">
      <c r="A2489" s="11">
        <v>41943</v>
      </c>
      <c r="B2489" s="2">
        <v>3.4860000000000002</v>
      </c>
    </row>
    <row r="2490" spans="1:2">
      <c r="A2490" s="11">
        <v>41946</v>
      </c>
      <c r="B2490" s="2">
        <v>3.5017</v>
      </c>
    </row>
    <row r="2491" spans="1:2">
      <c r="A2491" s="11">
        <v>41947</v>
      </c>
      <c r="B2491" s="2">
        <v>3.5055999999999998</v>
      </c>
    </row>
    <row r="2492" spans="1:2">
      <c r="A2492" s="11">
        <v>41948</v>
      </c>
      <c r="B2492" s="2">
        <v>3.5146000000000002</v>
      </c>
    </row>
    <row r="2493" spans="1:2">
      <c r="A2493" s="11">
        <v>41949</v>
      </c>
      <c r="B2493" s="2">
        <v>3.5083000000000002</v>
      </c>
    </row>
    <row r="2494" spans="1:2">
      <c r="A2494" s="11">
        <v>41950</v>
      </c>
      <c r="B2494" s="2">
        <v>3.5078</v>
      </c>
    </row>
    <row r="2495" spans="1:2">
      <c r="A2495" s="11">
        <v>41953</v>
      </c>
      <c r="B2495" s="2">
        <v>3.5057</v>
      </c>
    </row>
    <row r="2496" spans="1:2">
      <c r="A2496" s="11">
        <v>41955</v>
      </c>
      <c r="B2496" s="2">
        <v>3.5137</v>
      </c>
    </row>
    <row r="2497" spans="1:2">
      <c r="A2497" s="11">
        <v>41956</v>
      </c>
      <c r="B2497" s="2">
        <v>3.5103</v>
      </c>
    </row>
    <row r="2498" spans="1:2">
      <c r="A2498" s="11">
        <v>41957</v>
      </c>
      <c r="B2498" s="2">
        <v>3.5179</v>
      </c>
    </row>
    <row r="2499" spans="1:2">
      <c r="A2499" s="11">
        <v>41960</v>
      </c>
      <c r="B2499" s="2">
        <v>3.5175999999999998</v>
      </c>
    </row>
    <row r="2500" spans="1:2">
      <c r="A2500" s="11">
        <v>41961</v>
      </c>
      <c r="B2500" s="2">
        <v>3.5108999999999999</v>
      </c>
    </row>
    <row r="2501" spans="1:2">
      <c r="A2501" s="11">
        <v>41962</v>
      </c>
      <c r="B2501" s="2">
        <v>3.5108000000000001</v>
      </c>
    </row>
    <row r="2502" spans="1:2">
      <c r="A2502" s="11">
        <v>41963</v>
      </c>
      <c r="B2502" s="2">
        <v>3.5093999999999999</v>
      </c>
    </row>
    <row r="2503" spans="1:2">
      <c r="A2503" s="11">
        <v>41964</v>
      </c>
      <c r="B2503" s="2">
        <v>3.5011000000000001</v>
      </c>
    </row>
    <row r="2504" spans="1:2">
      <c r="A2504" s="11">
        <v>41967</v>
      </c>
      <c r="B2504" s="2">
        <v>3.4910999999999999</v>
      </c>
    </row>
    <row r="2505" spans="1:2">
      <c r="A2505" s="11">
        <v>41968</v>
      </c>
      <c r="B2505" s="2">
        <v>3.4859</v>
      </c>
    </row>
    <row r="2506" spans="1:2">
      <c r="A2506" s="11">
        <v>41969</v>
      </c>
      <c r="B2506" s="2">
        <v>3.4761000000000002</v>
      </c>
    </row>
    <row r="2507" spans="1:2">
      <c r="A2507" s="11">
        <v>41970</v>
      </c>
      <c r="B2507" s="2">
        <v>3.4773999999999998</v>
      </c>
    </row>
    <row r="2508" spans="1:2">
      <c r="A2508" s="11">
        <v>41971</v>
      </c>
      <c r="B2508" s="2">
        <v>3.4788000000000001</v>
      </c>
    </row>
    <row r="2509" spans="1:2">
      <c r="A2509" s="11">
        <v>41974</v>
      </c>
      <c r="B2509" s="2">
        <v>3.4741</v>
      </c>
    </row>
    <row r="2510" spans="1:2">
      <c r="A2510" s="11">
        <v>41975</v>
      </c>
      <c r="B2510" s="2">
        <v>3.4567000000000001</v>
      </c>
    </row>
    <row r="2511" spans="1:2">
      <c r="A2511" s="11">
        <v>41976</v>
      </c>
      <c r="B2511" s="2">
        <v>3.4556</v>
      </c>
    </row>
    <row r="2512" spans="1:2">
      <c r="A2512" s="11">
        <v>41977</v>
      </c>
      <c r="B2512" s="2">
        <v>3.4510000000000001</v>
      </c>
    </row>
    <row r="2513" spans="1:2">
      <c r="A2513" s="11">
        <v>41978</v>
      </c>
      <c r="B2513" s="2">
        <v>3.4588999999999999</v>
      </c>
    </row>
    <row r="2514" spans="1:2">
      <c r="A2514" s="11">
        <v>41981</v>
      </c>
      <c r="B2514" s="2">
        <v>3.4639000000000002</v>
      </c>
    </row>
    <row r="2515" spans="1:2">
      <c r="A2515" s="11">
        <v>41982</v>
      </c>
      <c r="B2515" s="2">
        <v>3.4594</v>
      </c>
    </row>
    <row r="2516" spans="1:2">
      <c r="A2516" s="11">
        <v>41983</v>
      </c>
      <c r="B2516" s="2">
        <v>3.4605000000000001</v>
      </c>
    </row>
    <row r="2517" spans="1:2">
      <c r="A2517" s="11">
        <v>41984</v>
      </c>
      <c r="B2517" s="2">
        <v>3.4744999999999999</v>
      </c>
    </row>
    <row r="2518" spans="1:2">
      <c r="A2518" s="11">
        <v>41985</v>
      </c>
      <c r="B2518" s="2">
        <v>3.4807000000000001</v>
      </c>
    </row>
    <row r="2519" spans="1:2">
      <c r="A2519" s="11">
        <v>41988</v>
      </c>
      <c r="B2519" s="2">
        <v>3.4767999999999999</v>
      </c>
    </row>
    <row r="2520" spans="1:2">
      <c r="A2520" s="11">
        <v>41989</v>
      </c>
      <c r="B2520" s="2">
        <v>3.4916999999999998</v>
      </c>
    </row>
    <row r="2521" spans="1:2">
      <c r="A2521" s="11">
        <v>41990</v>
      </c>
      <c r="B2521" s="2">
        <v>3.5209000000000001</v>
      </c>
    </row>
    <row r="2522" spans="1:2">
      <c r="A2522" s="11">
        <v>41991</v>
      </c>
      <c r="B2522" s="2">
        <v>3.5190000000000001</v>
      </c>
    </row>
    <row r="2523" spans="1:2">
      <c r="A2523" s="11">
        <v>41992</v>
      </c>
      <c r="B2523" s="2">
        <v>3.5482999999999998</v>
      </c>
    </row>
    <row r="2524" spans="1:2">
      <c r="A2524" s="11">
        <v>41995</v>
      </c>
      <c r="B2524" s="2">
        <v>3.5428999999999999</v>
      </c>
    </row>
    <row r="2525" spans="1:2">
      <c r="A2525" s="11">
        <v>41996</v>
      </c>
      <c r="B2525" s="2">
        <v>3.5537999999999998</v>
      </c>
    </row>
    <row r="2526" spans="1:2">
      <c r="A2526" s="11">
        <v>41997</v>
      </c>
      <c r="B2526" s="2">
        <v>3.5813000000000001</v>
      </c>
    </row>
    <row r="2527" spans="1:2">
      <c r="A2527" s="11">
        <v>42002</v>
      </c>
      <c r="B2527" s="2">
        <v>3.5794000000000001</v>
      </c>
    </row>
    <row r="2528" spans="1:2">
      <c r="A2528" s="11">
        <v>42003</v>
      </c>
      <c r="B2528" s="2">
        <v>3.5859000000000001</v>
      </c>
    </row>
    <row r="2529" spans="1:2">
      <c r="A2529" s="11">
        <v>42004</v>
      </c>
      <c r="B2529" s="2">
        <v>3.5447000000000002</v>
      </c>
    </row>
    <row r="2530" spans="1:2">
      <c r="A2530" s="11">
        <v>42006</v>
      </c>
      <c r="B2530" s="2">
        <v>3.5832999999999999</v>
      </c>
    </row>
    <row r="2531" spans="1:2">
      <c r="A2531" s="11">
        <v>42009</v>
      </c>
      <c r="B2531" s="2">
        <v>3.5792000000000002</v>
      </c>
    </row>
    <row r="2532" spans="1:2">
      <c r="A2532" s="11">
        <v>42011</v>
      </c>
      <c r="B2532" s="2">
        <v>3.5897999999999999</v>
      </c>
    </row>
    <row r="2533" spans="1:2">
      <c r="A2533" s="11">
        <v>42012</v>
      </c>
      <c r="B2533" s="2">
        <v>3.5792000000000002</v>
      </c>
    </row>
    <row r="2534" spans="1:2">
      <c r="A2534" s="11">
        <v>42013</v>
      </c>
      <c r="B2534" s="2">
        <v>3.5663</v>
      </c>
    </row>
    <row r="2535" spans="1:2">
      <c r="A2535" s="11">
        <v>42016</v>
      </c>
      <c r="B2535" s="2">
        <v>3.5623</v>
      </c>
    </row>
    <row r="2536" spans="1:2">
      <c r="A2536" s="11">
        <v>42017</v>
      </c>
      <c r="B2536" s="2">
        <v>3.5638999999999998</v>
      </c>
    </row>
    <row r="2537" spans="1:2">
      <c r="A2537" s="11">
        <v>42018</v>
      </c>
      <c r="B2537" s="2">
        <v>3.5712000000000002</v>
      </c>
    </row>
    <row r="2538" spans="1:2">
      <c r="A2538" s="11">
        <v>42019</v>
      </c>
      <c r="B2538" s="2">
        <v>4.1611000000000002</v>
      </c>
    </row>
    <row r="2539" spans="1:2">
      <c r="A2539" s="11">
        <v>42020</v>
      </c>
      <c r="B2539" s="2">
        <v>4.2549999999999999</v>
      </c>
    </row>
    <row r="2540" spans="1:2">
      <c r="A2540" s="11">
        <v>42023</v>
      </c>
      <c r="B2540" s="2">
        <v>4.2900999999999998</v>
      </c>
    </row>
    <row r="2541" spans="1:2">
      <c r="A2541" s="11">
        <v>42024</v>
      </c>
      <c r="B2541" s="2">
        <v>4.2697000000000003</v>
      </c>
    </row>
    <row r="2542" spans="1:2">
      <c r="A2542" s="11">
        <v>42025</v>
      </c>
      <c r="B2542" s="2">
        <v>4.3159999999999998</v>
      </c>
    </row>
    <row r="2543" spans="1:2">
      <c r="A2543" s="11">
        <v>42026</v>
      </c>
      <c r="B2543" s="2">
        <v>4.3091999999999997</v>
      </c>
    </row>
    <row r="2544" spans="1:2">
      <c r="A2544" s="11">
        <v>42027</v>
      </c>
      <c r="B2544" s="2">
        <v>4.3223000000000003</v>
      </c>
    </row>
    <row r="2545" spans="1:2">
      <c r="A2545" s="11">
        <v>42030</v>
      </c>
      <c r="B2545" s="2">
        <v>4.2447999999999997</v>
      </c>
    </row>
    <row r="2546" spans="1:2">
      <c r="A2546" s="11">
        <v>42031</v>
      </c>
      <c r="B2546" s="2">
        <v>4.1356999999999999</v>
      </c>
    </row>
    <row r="2547" spans="1:2">
      <c r="A2547" s="11">
        <v>42032</v>
      </c>
      <c r="B2547" s="2">
        <v>4.1334999999999997</v>
      </c>
    </row>
    <row r="2548" spans="1:2">
      <c r="A2548" s="11">
        <v>42033</v>
      </c>
      <c r="B2548" s="2">
        <v>4.1006999999999998</v>
      </c>
    </row>
    <row r="2549" spans="1:2">
      <c r="A2549" s="11">
        <v>42034</v>
      </c>
      <c r="B2549" s="2">
        <v>4.0179</v>
      </c>
    </row>
    <row r="2550" spans="1:2">
      <c r="A2550" s="11">
        <v>42037</v>
      </c>
      <c r="B2550" s="2">
        <v>3.9554999999999998</v>
      </c>
    </row>
    <row r="2551" spans="1:2">
      <c r="A2551" s="11">
        <v>42038</v>
      </c>
      <c r="B2551" s="2">
        <v>3.9834000000000001</v>
      </c>
    </row>
    <row r="2552" spans="1:2">
      <c r="A2552" s="11">
        <v>42039</v>
      </c>
      <c r="B2552" s="2">
        <v>3.9375</v>
      </c>
    </row>
    <row r="2553" spans="1:2">
      <c r="A2553" s="11">
        <v>42040</v>
      </c>
      <c r="B2553" s="2">
        <v>3.9540999999999999</v>
      </c>
    </row>
    <row r="2554" spans="1:2">
      <c r="A2554" s="11">
        <v>42041</v>
      </c>
      <c r="B2554" s="2">
        <v>3.9540000000000002</v>
      </c>
    </row>
    <row r="2555" spans="1:2">
      <c r="A2555" s="11">
        <v>42044</v>
      </c>
      <c r="B2555" s="2">
        <v>3.9861</v>
      </c>
    </row>
    <row r="2556" spans="1:2">
      <c r="A2556" s="11">
        <v>42045</v>
      </c>
      <c r="B2556" s="2">
        <v>4.0191999999999997</v>
      </c>
    </row>
    <row r="2557" spans="1:2">
      <c r="A2557" s="11">
        <v>42046</v>
      </c>
      <c r="B2557" s="2">
        <v>4.0068000000000001</v>
      </c>
    </row>
    <row r="2558" spans="1:2">
      <c r="A2558" s="11">
        <v>42047</v>
      </c>
      <c r="B2558" s="2">
        <v>3.9706000000000001</v>
      </c>
    </row>
    <row r="2559" spans="1:2">
      <c r="A2559" s="11">
        <v>42048</v>
      </c>
      <c r="B2559" s="2">
        <v>3.9382999999999999</v>
      </c>
    </row>
    <row r="2560" spans="1:2">
      <c r="A2560" s="11">
        <v>42051</v>
      </c>
      <c r="B2560" s="2">
        <v>3.9363999999999999</v>
      </c>
    </row>
    <row r="2561" spans="1:2">
      <c r="A2561" s="11">
        <v>42052</v>
      </c>
      <c r="B2561" s="2">
        <v>3.9369000000000001</v>
      </c>
    </row>
    <row r="2562" spans="1:2">
      <c r="A2562" s="11">
        <v>42053</v>
      </c>
      <c r="B2562" s="2">
        <v>3.9167000000000001</v>
      </c>
    </row>
    <row r="2563" spans="1:2">
      <c r="A2563" s="11">
        <v>42054</v>
      </c>
      <c r="B2563" s="2">
        <v>3.8818000000000001</v>
      </c>
    </row>
    <row r="2564" spans="1:2">
      <c r="A2564" s="11">
        <v>42055</v>
      </c>
      <c r="B2564" s="2">
        <v>3.8780999999999999</v>
      </c>
    </row>
    <row r="2565" spans="1:2">
      <c r="A2565" s="11">
        <v>42058</v>
      </c>
      <c r="B2565" s="2">
        <v>3.8841999999999999</v>
      </c>
    </row>
    <row r="2566" spans="1:2">
      <c r="A2566" s="11">
        <v>42059</v>
      </c>
      <c r="B2566" s="2">
        <v>3.8908999999999998</v>
      </c>
    </row>
    <row r="2567" spans="1:2">
      <c r="A2567" s="11">
        <v>42060</v>
      </c>
      <c r="B2567" s="2">
        <v>3.8653</v>
      </c>
    </row>
    <row r="2568" spans="1:2">
      <c r="A2568" s="11">
        <v>42061</v>
      </c>
      <c r="B2568" s="2">
        <v>3.8628</v>
      </c>
    </row>
    <row r="2569" spans="1:2">
      <c r="A2569" s="11">
        <v>42062</v>
      </c>
      <c r="B2569" s="2">
        <v>3.8919000000000001</v>
      </c>
    </row>
    <row r="2570" spans="1:2">
      <c r="A2570" s="11">
        <v>42065</v>
      </c>
      <c r="B2570" s="2">
        <v>3.8742000000000001</v>
      </c>
    </row>
    <row r="2571" spans="1:2">
      <c r="A2571" s="11">
        <v>42066</v>
      </c>
      <c r="B2571" s="2">
        <v>3.8727999999999998</v>
      </c>
    </row>
    <row r="2572" spans="1:2">
      <c r="A2572" s="11">
        <v>42067</v>
      </c>
      <c r="B2572" s="2">
        <v>3.8929999999999998</v>
      </c>
    </row>
    <row r="2573" spans="1:2">
      <c r="A2573" s="11">
        <v>42068</v>
      </c>
      <c r="B2573" s="2">
        <v>3.8734999999999999</v>
      </c>
    </row>
    <row r="2574" spans="1:2">
      <c r="A2574" s="11">
        <v>42069</v>
      </c>
      <c r="B2574" s="2">
        <v>3.8534999999999999</v>
      </c>
    </row>
    <row r="2575" spans="1:2">
      <c r="A2575" s="11">
        <v>42072</v>
      </c>
      <c r="B2575" s="2">
        <v>3.8531</v>
      </c>
    </row>
    <row r="2576" spans="1:2">
      <c r="A2576" s="11">
        <v>42073</v>
      </c>
      <c r="B2576" s="2">
        <v>3.8525</v>
      </c>
    </row>
    <row r="2577" spans="1:2">
      <c r="A2577" s="11">
        <v>42074</v>
      </c>
      <c r="B2577" s="2">
        <v>3.8887999999999998</v>
      </c>
    </row>
    <row r="2578" spans="1:2">
      <c r="A2578" s="11">
        <v>42075</v>
      </c>
      <c r="B2578" s="2">
        <v>3.8780999999999999</v>
      </c>
    </row>
    <row r="2579" spans="1:2">
      <c r="A2579" s="11">
        <v>42076</v>
      </c>
      <c r="B2579" s="2">
        <v>3.8940000000000001</v>
      </c>
    </row>
    <row r="2580" spans="1:2">
      <c r="A2580" s="11">
        <v>42079</v>
      </c>
      <c r="B2580" s="2">
        <v>3.9116</v>
      </c>
    </row>
    <row r="2581" spans="1:2">
      <c r="A2581" s="11">
        <v>42080</v>
      </c>
      <c r="B2581" s="2">
        <v>3.8971</v>
      </c>
    </row>
    <row r="2582" spans="1:2">
      <c r="A2582" s="11">
        <v>42081</v>
      </c>
      <c r="B2582" s="2">
        <v>3.8959999999999999</v>
      </c>
    </row>
    <row r="2583" spans="1:2">
      <c r="A2583" s="11">
        <v>42082</v>
      </c>
      <c r="B2583" s="2">
        <v>3.8925999999999998</v>
      </c>
    </row>
    <row r="2584" spans="1:2">
      <c r="A2584" s="11">
        <v>42083</v>
      </c>
      <c r="B2584" s="2">
        <v>3.9100999999999999</v>
      </c>
    </row>
    <row r="2585" spans="1:2">
      <c r="A2585" s="11">
        <v>42086</v>
      </c>
      <c r="B2585" s="2">
        <v>3.9055</v>
      </c>
    </row>
    <row r="2586" spans="1:2">
      <c r="A2586" s="11">
        <v>42087</v>
      </c>
      <c r="B2586" s="2">
        <v>3.9011</v>
      </c>
    </row>
    <row r="2587" spans="1:2">
      <c r="A2587" s="11">
        <v>42088</v>
      </c>
      <c r="B2587" s="2">
        <v>3.8995000000000002</v>
      </c>
    </row>
    <row r="2588" spans="1:2">
      <c r="A2588" s="11">
        <v>42089</v>
      </c>
      <c r="B2588" s="2">
        <v>3.8984999999999999</v>
      </c>
    </row>
    <row r="2589" spans="1:2">
      <c r="A2589" s="11">
        <v>42090</v>
      </c>
      <c r="B2589" s="2">
        <v>3.9177</v>
      </c>
    </row>
    <row r="2590" spans="1:2">
      <c r="A2590" s="11">
        <v>42093</v>
      </c>
      <c r="B2590" s="2">
        <v>3.9097</v>
      </c>
    </row>
    <row r="2591" spans="1:2">
      <c r="A2591" s="11">
        <v>42094</v>
      </c>
      <c r="B2591" s="2">
        <v>3.911</v>
      </c>
    </row>
    <row r="2592" spans="1:2">
      <c r="A2592" s="11">
        <v>42095</v>
      </c>
      <c r="B2592" s="2">
        <v>3.8929</v>
      </c>
    </row>
    <row r="2593" spans="1:2">
      <c r="A2593" s="11">
        <v>42096</v>
      </c>
      <c r="B2593" s="2">
        <v>3.9028</v>
      </c>
    </row>
    <row r="2594" spans="1:2">
      <c r="A2594" s="11">
        <v>42097</v>
      </c>
      <c r="B2594" s="2">
        <v>3.9039999999999999</v>
      </c>
    </row>
    <row r="2595" spans="1:2">
      <c r="A2595" s="11">
        <v>42101</v>
      </c>
      <c r="B2595" s="2">
        <v>3.8872</v>
      </c>
    </row>
    <row r="2596" spans="1:2">
      <c r="A2596" s="11">
        <v>42102</v>
      </c>
      <c r="B2596" s="2">
        <v>3.8592</v>
      </c>
    </row>
    <row r="2597" spans="1:2">
      <c r="A2597" s="11">
        <v>42103</v>
      </c>
      <c r="B2597" s="2">
        <v>3.8532999999999999</v>
      </c>
    </row>
    <row r="2598" spans="1:2">
      <c r="A2598" s="11">
        <v>42104</v>
      </c>
      <c r="B2598" s="2">
        <v>3.8715000000000002</v>
      </c>
    </row>
    <row r="2599" spans="1:2">
      <c r="A2599" s="11">
        <v>42107</v>
      </c>
      <c r="B2599" s="2">
        <v>3.8708</v>
      </c>
    </row>
    <row r="2600" spans="1:2">
      <c r="A2600" s="11">
        <v>42108</v>
      </c>
      <c r="B2600" s="2">
        <v>3.8845000000000001</v>
      </c>
    </row>
    <row r="2601" spans="1:2">
      <c r="A2601" s="11">
        <v>42109</v>
      </c>
      <c r="B2601" s="2">
        <v>3.8801000000000001</v>
      </c>
    </row>
    <row r="2602" spans="1:2">
      <c r="A2602" s="11">
        <v>42110</v>
      </c>
      <c r="B2602" s="2">
        <v>3.8900999999999999</v>
      </c>
    </row>
    <row r="2603" spans="1:2">
      <c r="A2603" s="11">
        <v>42111</v>
      </c>
      <c r="B2603" s="2">
        <v>3.9072</v>
      </c>
    </row>
    <row r="2604" spans="1:2">
      <c r="A2604" s="11">
        <v>42114</v>
      </c>
      <c r="B2604" s="2">
        <v>3.9089999999999998</v>
      </c>
    </row>
    <row r="2605" spans="1:2">
      <c r="A2605" s="11">
        <v>42115</v>
      </c>
      <c r="B2605" s="2">
        <v>3.8828</v>
      </c>
    </row>
    <row r="2606" spans="1:2">
      <c r="A2606" s="11">
        <v>42116</v>
      </c>
      <c r="B2606" s="2">
        <v>3.9005000000000001</v>
      </c>
    </row>
    <row r="2607" spans="1:2">
      <c r="A2607" s="11">
        <v>42117</v>
      </c>
      <c r="B2607" s="2">
        <v>3.8653</v>
      </c>
    </row>
    <row r="2608" spans="1:2">
      <c r="A2608" s="11">
        <v>42118</v>
      </c>
      <c r="B2608" s="2">
        <v>3.8732000000000002</v>
      </c>
    </row>
    <row r="2609" spans="1:2">
      <c r="A2609" s="11">
        <v>42121</v>
      </c>
      <c r="B2609" s="2">
        <v>3.8822000000000001</v>
      </c>
    </row>
    <row r="2610" spans="1:2">
      <c r="A2610" s="11">
        <v>42122</v>
      </c>
      <c r="B2610" s="2">
        <v>3.8441000000000001</v>
      </c>
    </row>
    <row r="2611" spans="1:2">
      <c r="A2611" s="11">
        <v>42123</v>
      </c>
      <c r="B2611" s="2">
        <v>3.8155999999999999</v>
      </c>
    </row>
    <row r="2612" spans="1:2">
      <c r="A2612" s="11">
        <v>42124</v>
      </c>
      <c r="B2612" s="2">
        <v>3.8437999999999999</v>
      </c>
    </row>
    <row r="2613" spans="1:2">
      <c r="A2613" s="11">
        <v>42128</v>
      </c>
      <c r="B2613" s="2">
        <v>3.8755999999999999</v>
      </c>
    </row>
    <row r="2614" spans="1:2">
      <c r="A2614" s="11">
        <v>42129</v>
      </c>
      <c r="B2614" s="2">
        <v>3.8618999999999999</v>
      </c>
    </row>
    <row r="2615" spans="1:2">
      <c r="A2615" s="11">
        <v>42130</v>
      </c>
      <c r="B2615" s="2">
        <v>3.9064000000000001</v>
      </c>
    </row>
    <row r="2616" spans="1:2">
      <c r="A2616" s="11">
        <v>42131</v>
      </c>
      <c r="B2616" s="2">
        <v>3.9285000000000001</v>
      </c>
    </row>
    <row r="2617" spans="1:2">
      <c r="A2617" s="11">
        <v>42132</v>
      </c>
      <c r="B2617" s="2">
        <v>3.9165999999999999</v>
      </c>
    </row>
    <row r="2618" spans="1:2">
      <c r="A2618" s="11">
        <v>42135</v>
      </c>
      <c r="B2618" s="2">
        <v>3.9216000000000002</v>
      </c>
    </row>
    <row r="2619" spans="1:2">
      <c r="A2619" s="11">
        <v>42136</v>
      </c>
      <c r="B2619" s="2">
        <v>3.9399000000000002</v>
      </c>
    </row>
    <row r="2620" spans="1:2">
      <c r="A2620" s="11">
        <v>42137</v>
      </c>
      <c r="B2620" s="2">
        <v>3.9125999999999999</v>
      </c>
    </row>
    <row r="2621" spans="1:2">
      <c r="A2621" s="11">
        <v>42138</v>
      </c>
      <c r="B2621" s="2">
        <v>3.9295</v>
      </c>
    </row>
    <row r="2622" spans="1:2">
      <c r="A2622" s="11">
        <v>42139</v>
      </c>
      <c r="B2622" s="2">
        <v>3.8955000000000002</v>
      </c>
    </row>
    <row r="2623" spans="1:2">
      <c r="A2623" s="11">
        <v>42142</v>
      </c>
      <c r="B2623" s="2">
        <v>3.8641999999999999</v>
      </c>
    </row>
    <row r="2624" spans="1:2">
      <c r="A2624" s="11">
        <v>42143</v>
      </c>
      <c r="B2624" s="2">
        <v>3.8786999999999998</v>
      </c>
    </row>
    <row r="2625" spans="1:2">
      <c r="A2625" s="11">
        <v>42144</v>
      </c>
      <c r="B2625" s="2">
        <v>3.8976999999999999</v>
      </c>
    </row>
    <row r="2626" spans="1:2">
      <c r="A2626" s="11">
        <v>42145</v>
      </c>
      <c r="B2626" s="2">
        <v>3.9260000000000002</v>
      </c>
    </row>
    <row r="2627" spans="1:2">
      <c r="A2627" s="11">
        <v>42146</v>
      </c>
      <c r="B2627" s="2">
        <v>3.9355000000000002</v>
      </c>
    </row>
    <row r="2628" spans="1:2">
      <c r="A2628" s="11">
        <v>42149</v>
      </c>
      <c r="B2628" s="2">
        <v>3.9756999999999998</v>
      </c>
    </row>
    <row r="2629" spans="1:2">
      <c r="A2629" s="11">
        <v>42150</v>
      </c>
      <c r="B2629" s="2">
        <v>3.9864000000000002</v>
      </c>
    </row>
    <row r="2630" spans="1:2">
      <c r="A2630" s="11">
        <v>42151</v>
      </c>
      <c r="B2630" s="2">
        <v>4.0014000000000003</v>
      </c>
    </row>
    <row r="2631" spans="1:2">
      <c r="A2631" s="11">
        <v>42152</v>
      </c>
      <c r="B2631" s="2">
        <v>4.0014000000000003</v>
      </c>
    </row>
    <row r="2632" spans="1:2">
      <c r="A2632" s="11">
        <v>42153</v>
      </c>
      <c r="B2632" s="2">
        <v>3.9910000000000001</v>
      </c>
    </row>
    <row r="2633" spans="1:2">
      <c r="A2633" s="11">
        <v>42156</v>
      </c>
      <c r="B2633" s="2">
        <v>3.9984000000000002</v>
      </c>
    </row>
    <row r="2634" spans="1:2">
      <c r="A2634" s="11">
        <v>42157</v>
      </c>
      <c r="B2634" s="2">
        <v>4.0019</v>
      </c>
    </row>
    <row r="2635" spans="1:2">
      <c r="A2635" s="11">
        <v>42158</v>
      </c>
      <c r="B2635" s="2">
        <v>3.9689999999999999</v>
      </c>
    </row>
    <row r="2636" spans="1:2">
      <c r="A2636" s="11">
        <v>42160</v>
      </c>
      <c r="B2636" s="2">
        <v>3.9619</v>
      </c>
    </row>
    <row r="2637" spans="1:2">
      <c r="A2637" s="11">
        <v>42163</v>
      </c>
      <c r="B2637" s="2">
        <v>3.9750000000000001</v>
      </c>
    </row>
    <row r="2638" spans="1:2">
      <c r="A2638" s="11">
        <v>42164</v>
      </c>
      <c r="B2638" s="2">
        <v>3.9860000000000002</v>
      </c>
    </row>
    <row r="2639" spans="1:2">
      <c r="A2639" s="11">
        <v>42165</v>
      </c>
      <c r="B2639" s="2">
        <v>3.9655</v>
      </c>
    </row>
    <row r="2640" spans="1:2">
      <c r="A2640" s="11">
        <v>42166</v>
      </c>
      <c r="B2640" s="2">
        <v>3.9352</v>
      </c>
    </row>
    <row r="2641" spans="1:2">
      <c r="A2641" s="11">
        <v>42167</v>
      </c>
      <c r="B2641" s="2">
        <v>3.9579</v>
      </c>
    </row>
    <row r="2642" spans="1:2">
      <c r="A2642" s="11">
        <v>42170</v>
      </c>
      <c r="B2642" s="2">
        <v>3.9664999999999999</v>
      </c>
    </row>
    <row r="2643" spans="1:2">
      <c r="A2643" s="11">
        <v>42171</v>
      </c>
      <c r="B2643" s="2">
        <v>3.9653999999999998</v>
      </c>
    </row>
    <row r="2644" spans="1:2">
      <c r="A2644" s="11">
        <v>42172</v>
      </c>
      <c r="B2644" s="2">
        <v>3.9815</v>
      </c>
    </row>
    <row r="2645" spans="1:2">
      <c r="A2645" s="11">
        <v>42173</v>
      </c>
      <c r="B2645" s="2">
        <v>3.9817</v>
      </c>
    </row>
    <row r="2646" spans="1:2">
      <c r="A2646" s="11">
        <v>42174</v>
      </c>
      <c r="B2646" s="2">
        <v>3.9956999999999998</v>
      </c>
    </row>
    <row r="2647" spans="1:2">
      <c r="A2647" s="11">
        <v>42177</v>
      </c>
      <c r="B2647" s="2">
        <v>3.9984999999999999</v>
      </c>
    </row>
    <row r="2648" spans="1:2">
      <c r="A2648" s="11">
        <v>42178</v>
      </c>
      <c r="B2648" s="2">
        <v>3.9883999999999999</v>
      </c>
    </row>
    <row r="2649" spans="1:2">
      <c r="A2649" s="11">
        <v>42179</v>
      </c>
      <c r="B2649" s="2">
        <v>3.9891000000000001</v>
      </c>
    </row>
    <row r="2650" spans="1:2">
      <c r="A2650" s="11">
        <v>42180</v>
      </c>
      <c r="B2650" s="2">
        <v>3.9820000000000002</v>
      </c>
    </row>
    <row r="2651" spans="1:2">
      <c r="A2651" s="11">
        <v>42181</v>
      </c>
      <c r="B2651" s="2">
        <v>3.996</v>
      </c>
    </row>
    <row r="2652" spans="1:2">
      <c r="A2652" s="11">
        <v>42184</v>
      </c>
      <c r="B2652" s="2">
        <v>4.0208000000000004</v>
      </c>
    </row>
    <row r="2653" spans="1:2">
      <c r="A2653" s="11">
        <v>42185</v>
      </c>
      <c r="B2653" s="2">
        <v>4.0411999999999999</v>
      </c>
    </row>
    <row r="2654" spans="1:2">
      <c r="A2654" s="11">
        <v>42186</v>
      </c>
      <c r="B2654" s="2">
        <v>4.0096999999999996</v>
      </c>
    </row>
    <row r="2655" spans="1:2">
      <c r="A2655" s="11">
        <v>42187</v>
      </c>
      <c r="B2655" s="2">
        <v>3.9973999999999998</v>
      </c>
    </row>
    <row r="2656" spans="1:2">
      <c r="A2656" s="11">
        <v>42188</v>
      </c>
      <c r="B2656" s="2">
        <v>4.0038</v>
      </c>
    </row>
    <row r="2657" spans="1:2">
      <c r="A2657" s="11">
        <v>42191</v>
      </c>
      <c r="B2657" s="2">
        <v>4.0193000000000003</v>
      </c>
    </row>
    <row r="2658" spans="1:2">
      <c r="A2658" s="11">
        <v>42192</v>
      </c>
      <c r="B2658" s="2">
        <v>4.0442999999999998</v>
      </c>
    </row>
    <row r="2659" spans="1:2">
      <c r="A2659" s="11">
        <v>42193</v>
      </c>
      <c r="B2659" s="2">
        <v>4.0545</v>
      </c>
    </row>
    <row r="2660" spans="1:2">
      <c r="A2660" s="11">
        <v>42194</v>
      </c>
      <c r="B2660" s="2">
        <v>4.0304000000000002</v>
      </c>
    </row>
    <row r="2661" spans="1:2">
      <c r="A2661" s="11">
        <v>42195</v>
      </c>
      <c r="B2661" s="2">
        <v>4.0080999999999998</v>
      </c>
    </row>
    <row r="2662" spans="1:2">
      <c r="A2662" s="11">
        <v>42198</v>
      </c>
      <c r="B2662" s="2">
        <v>3.9636</v>
      </c>
    </row>
    <row r="2663" spans="1:2">
      <c r="A2663" s="11">
        <v>42199</v>
      </c>
      <c r="B2663" s="2">
        <v>3.9910999999999999</v>
      </c>
    </row>
    <row r="2664" spans="1:2">
      <c r="A2664" s="11">
        <v>42200</v>
      </c>
      <c r="B2664" s="2">
        <v>3.9594999999999998</v>
      </c>
    </row>
    <row r="2665" spans="1:2">
      <c r="A2665" s="11">
        <v>42201</v>
      </c>
      <c r="B2665" s="2">
        <v>3.9468999999999999</v>
      </c>
    </row>
    <row r="2666" spans="1:2">
      <c r="A2666" s="11">
        <v>42202</v>
      </c>
      <c r="B2666" s="2">
        <v>3.9331999999999998</v>
      </c>
    </row>
    <row r="2667" spans="1:2">
      <c r="A2667" s="11">
        <v>42205</v>
      </c>
      <c r="B2667" s="2">
        <v>3.9350000000000001</v>
      </c>
    </row>
    <row r="2668" spans="1:2">
      <c r="A2668" s="11">
        <v>42206</v>
      </c>
      <c r="B2668" s="2">
        <v>3.9401999999999999</v>
      </c>
    </row>
    <row r="2669" spans="1:2">
      <c r="A2669" s="11">
        <v>42207</v>
      </c>
      <c r="B2669" s="2">
        <v>3.9268999999999998</v>
      </c>
    </row>
    <row r="2670" spans="1:2">
      <c r="A2670" s="11">
        <v>42208</v>
      </c>
      <c r="B2670" s="2">
        <v>3.9357000000000002</v>
      </c>
    </row>
    <row r="2671" spans="1:2">
      <c r="A2671" s="11">
        <v>42209</v>
      </c>
      <c r="B2671" s="2">
        <v>3.9159000000000002</v>
      </c>
    </row>
    <row r="2672" spans="1:2">
      <c r="A2672" s="11">
        <v>42212</v>
      </c>
      <c r="B2672" s="2">
        <v>3.915</v>
      </c>
    </row>
    <row r="2673" spans="1:2">
      <c r="A2673" s="11">
        <v>42213</v>
      </c>
      <c r="B2673" s="2">
        <v>3.8679000000000001</v>
      </c>
    </row>
    <row r="2674" spans="1:2">
      <c r="A2674" s="11">
        <v>42214</v>
      </c>
      <c r="B2674" s="2">
        <v>3.8946000000000001</v>
      </c>
    </row>
    <row r="2675" spans="1:2">
      <c r="A2675" s="11">
        <v>42215</v>
      </c>
      <c r="B2675" s="2">
        <v>3.8927999999999998</v>
      </c>
    </row>
    <row r="2676" spans="1:2">
      <c r="A2676" s="11">
        <v>42216</v>
      </c>
      <c r="B2676" s="2">
        <v>3.9355000000000002</v>
      </c>
    </row>
    <row r="2677" spans="1:2">
      <c r="A2677" s="11">
        <v>42219</v>
      </c>
      <c r="B2677" s="2">
        <v>3.8976999999999999</v>
      </c>
    </row>
    <row r="2678" spans="1:2">
      <c r="A2678" s="11">
        <v>42220</v>
      </c>
      <c r="B2678" s="2">
        <v>3.9058999999999999</v>
      </c>
    </row>
    <row r="2679" spans="1:2">
      <c r="A2679" s="11">
        <v>42221</v>
      </c>
      <c r="B2679" s="2">
        <v>3.9144000000000001</v>
      </c>
    </row>
    <row r="2680" spans="1:2">
      <c r="A2680" s="11">
        <v>42222</v>
      </c>
      <c r="B2680" s="2">
        <v>3.9033000000000002</v>
      </c>
    </row>
    <row r="2681" spans="1:2">
      <c r="A2681" s="11">
        <v>42223</v>
      </c>
      <c r="B2681" s="2">
        <v>3.8988999999999998</v>
      </c>
    </row>
    <row r="2682" spans="1:2">
      <c r="A2682" s="11">
        <v>42226</v>
      </c>
      <c r="B2682" s="2">
        <v>3.8936999999999999</v>
      </c>
    </row>
    <row r="2683" spans="1:2">
      <c r="A2683" s="11">
        <v>42227</v>
      </c>
      <c r="B2683" s="2">
        <v>3.8765000000000001</v>
      </c>
    </row>
    <row r="2684" spans="1:2">
      <c r="A2684" s="11">
        <v>42228</v>
      </c>
      <c r="B2684" s="2">
        <v>3.8574999999999999</v>
      </c>
    </row>
    <row r="2685" spans="1:2">
      <c r="A2685" s="11">
        <v>42229</v>
      </c>
      <c r="B2685" s="2">
        <v>3.8479999999999999</v>
      </c>
    </row>
    <row r="2686" spans="1:2">
      <c r="A2686" s="11">
        <v>42230</v>
      </c>
      <c r="B2686" s="2">
        <v>3.8513999999999999</v>
      </c>
    </row>
    <row r="2687" spans="1:2">
      <c r="A2687" s="11">
        <v>42233</v>
      </c>
      <c r="B2687" s="2">
        <v>3.8540000000000001</v>
      </c>
    </row>
    <row r="2688" spans="1:2">
      <c r="A2688" s="11">
        <v>42234</v>
      </c>
      <c r="B2688" s="2">
        <v>3.8498999999999999</v>
      </c>
    </row>
    <row r="2689" spans="1:2">
      <c r="A2689" s="11">
        <v>42235</v>
      </c>
      <c r="B2689" s="2">
        <v>3.8723999999999998</v>
      </c>
    </row>
    <row r="2690" spans="1:2">
      <c r="A2690" s="11">
        <v>42236</v>
      </c>
      <c r="B2690" s="2">
        <v>3.9098000000000002</v>
      </c>
    </row>
    <row r="2691" spans="1:2">
      <c r="A2691" s="11">
        <v>42237</v>
      </c>
      <c r="B2691" s="2">
        <v>3.8997999999999999</v>
      </c>
    </row>
    <row r="2692" spans="1:2">
      <c r="A2692" s="11">
        <v>42240</v>
      </c>
      <c r="B2692" s="2">
        <v>3.9129</v>
      </c>
    </row>
    <row r="2693" spans="1:2">
      <c r="A2693" s="11">
        <v>42241</v>
      </c>
      <c r="B2693" s="2">
        <v>3.8973</v>
      </c>
    </row>
    <row r="2694" spans="1:2">
      <c r="A2694" s="11">
        <v>42242</v>
      </c>
      <c r="B2694" s="2">
        <v>3.9180000000000001</v>
      </c>
    </row>
    <row r="2695" spans="1:2">
      <c r="A2695" s="11">
        <v>42243</v>
      </c>
      <c r="B2695" s="2">
        <v>3.9260000000000002</v>
      </c>
    </row>
    <row r="2696" spans="1:2">
      <c r="A2696" s="11">
        <v>42244</v>
      </c>
      <c r="B2696" s="2">
        <v>3.8988</v>
      </c>
    </row>
    <row r="2697" spans="1:2">
      <c r="A2697" s="11">
        <v>42247</v>
      </c>
      <c r="B2697" s="2">
        <v>3.9238</v>
      </c>
    </row>
    <row r="2698" spans="1:2">
      <c r="A2698" s="11">
        <v>42248</v>
      </c>
      <c r="B2698" s="2">
        <v>3.8984999999999999</v>
      </c>
    </row>
    <row r="2699" spans="1:2">
      <c r="A2699" s="11">
        <v>42249</v>
      </c>
      <c r="B2699" s="2">
        <v>3.9064999999999999</v>
      </c>
    </row>
    <row r="2700" spans="1:2">
      <c r="A2700" s="11">
        <v>42250</v>
      </c>
      <c r="B2700" s="2">
        <v>3.8839999999999999</v>
      </c>
    </row>
    <row r="2701" spans="1:2">
      <c r="A2701" s="11">
        <v>42251</v>
      </c>
      <c r="B2701" s="2">
        <v>3.8982000000000001</v>
      </c>
    </row>
    <row r="2702" spans="1:2">
      <c r="A2702" s="11">
        <v>42254</v>
      </c>
      <c r="B2702" s="2">
        <v>3.8982999999999999</v>
      </c>
    </row>
    <row r="2703" spans="1:2">
      <c r="A2703" s="11">
        <v>42255</v>
      </c>
      <c r="B2703" s="2">
        <v>3.8843000000000001</v>
      </c>
    </row>
    <row r="2704" spans="1:2">
      <c r="A2704" s="11">
        <v>42256</v>
      </c>
      <c r="B2704" s="2">
        <v>3.8666</v>
      </c>
    </row>
    <row r="2705" spans="1:2">
      <c r="A2705" s="11">
        <v>42257</v>
      </c>
      <c r="B2705" s="2">
        <v>3.8570000000000002</v>
      </c>
    </row>
    <row r="2706" spans="1:2">
      <c r="A2706" s="11">
        <v>42258</v>
      </c>
      <c r="B2706" s="2">
        <v>3.8289</v>
      </c>
    </row>
    <row r="2707" spans="1:2">
      <c r="A2707" s="11">
        <v>42261</v>
      </c>
      <c r="B2707" s="2">
        <v>3.8271999999999999</v>
      </c>
    </row>
    <row r="2708" spans="1:2">
      <c r="A2708" s="11">
        <v>42262</v>
      </c>
      <c r="B2708" s="2">
        <v>3.8416999999999999</v>
      </c>
    </row>
    <row r="2709" spans="1:2">
      <c r="A2709" s="11">
        <v>42263</v>
      </c>
      <c r="B2709" s="2">
        <v>3.8361000000000001</v>
      </c>
    </row>
    <row r="2710" spans="1:2">
      <c r="A2710" s="11">
        <v>42264</v>
      </c>
      <c r="B2710" s="2">
        <v>3.8368000000000002</v>
      </c>
    </row>
    <row r="2711" spans="1:2">
      <c r="A2711" s="11">
        <v>42265</v>
      </c>
      <c r="B2711" s="2">
        <v>3.8359000000000001</v>
      </c>
    </row>
    <row r="2712" spans="1:2">
      <c r="A2712" s="11">
        <v>42268</v>
      </c>
      <c r="B2712" s="2">
        <v>3.8359000000000001</v>
      </c>
    </row>
    <row r="2713" spans="1:2">
      <c r="A2713" s="11">
        <v>42269</v>
      </c>
      <c r="B2713" s="2">
        <v>3.8521999999999998</v>
      </c>
    </row>
    <row r="2714" spans="1:2">
      <c r="A2714" s="11">
        <v>42270</v>
      </c>
      <c r="B2714" s="2">
        <v>3.8632</v>
      </c>
    </row>
    <row r="2715" spans="1:2">
      <c r="A2715" s="11">
        <v>42271</v>
      </c>
      <c r="B2715" s="2">
        <v>3.8593000000000002</v>
      </c>
    </row>
    <row r="2716" spans="1:2">
      <c r="A2716" s="11">
        <v>42272</v>
      </c>
      <c r="B2716" s="2">
        <v>3.8473000000000002</v>
      </c>
    </row>
    <row r="2717" spans="1:2">
      <c r="A2717" s="11">
        <v>42275</v>
      </c>
      <c r="B2717" s="2">
        <v>3.8656000000000001</v>
      </c>
    </row>
    <row r="2718" spans="1:2">
      <c r="A2718" s="11">
        <v>42276</v>
      </c>
      <c r="B2718" s="2">
        <v>3.8908999999999998</v>
      </c>
    </row>
    <row r="2719" spans="1:2">
      <c r="A2719" s="11">
        <v>42277</v>
      </c>
      <c r="B2719" s="2">
        <v>3.8784999999999998</v>
      </c>
    </row>
    <row r="2720" spans="1:2">
      <c r="A2720" s="11">
        <v>42278</v>
      </c>
      <c r="B2720" s="2">
        <v>3.8889999999999998</v>
      </c>
    </row>
    <row r="2721" spans="1:2">
      <c r="A2721" s="11">
        <v>42279</v>
      </c>
      <c r="B2721" s="2">
        <v>3.8885000000000001</v>
      </c>
    </row>
    <row r="2722" spans="1:2">
      <c r="A2722" s="11">
        <v>42282</v>
      </c>
      <c r="B2722" s="2">
        <v>3.8864000000000001</v>
      </c>
    </row>
    <row r="2723" spans="1:2">
      <c r="A2723" s="11">
        <v>42283</v>
      </c>
      <c r="B2723" s="2">
        <v>3.8873000000000002</v>
      </c>
    </row>
    <row r="2724" spans="1:2">
      <c r="A2724" s="11">
        <v>42284</v>
      </c>
      <c r="B2724" s="2">
        <v>3.8868999999999998</v>
      </c>
    </row>
    <row r="2725" spans="1:2">
      <c r="A2725" s="11">
        <v>42285</v>
      </c>
      <c r="B2725" s="2">
        <v>3.8772000000000002</v>
      </c>
    </row>
    <row r="2726" spans="1:2">
      <c r="A2726" s="11">
        <v>42286</v>
      </c>
      <c r="B2726" s="2">
        <v>3.8631000000000002</v>
      </c>
    </row>
    <row r="2727" spans="1:2">
      <c r="A2727" s="11">
        <v>42289</v>
      </c>
      <c r="B2727" s="2">
        <v>3.8643999999999998</v>
      </c>
    </row>
    <row r="2728" spans="1:2">
      <c r="A2728" s="11">
        <v>42290</v>
      </c>
      <c r="B2728" s="2">
        <v>3.8715999999999999</v>
      </c>
    </row>
    <row r="2729" spans="1:2">
      <c r="A2729" s="11">
        <v>42291</v>
      </c>
      <c r="B2729" s="2">
        <v>3.8818999999999999</v>
      </c>
    </row>
    <row r="2730" spans="1:2">
      <c r="A2730" s="11">
        <v>42292</v>
      </c>
      <c r="B2730" s="2">
        <v>3.8929999999999998</v>
      </c>
    </row>
    <row r="2731" spans="1:2">
      <c r="A2731" s="11">
        <v>42293</v>
      </c>
      <c r="B2731" s="2">
        <v>3.9022000000000001</v>
      </c>
    </row>
    <row r="2732" spans="1:2">
      <c r="A2732" s="11">
        <v>42296</v>
      </c>
      <c r="B2732" s="2">
        <v>3.9097</v>
      </c>
    </row>
    <row r="2733" spans="1:2">
      <c r="A2733" s="11">
        <v>42297</v>
      </c>
      <c r="B2733" s="2">
        <v>3.9319000000000002</v>
      </c>
    </row>
    <row r="2734" spans="1:2">
      <c r="A2734" s="11">
        <v>42298</v>
      </c>
      <c r="B2734" s="2">
        <v>3.9411</v>
      </c>
    </row>
    <row r="2735" spans="1:2">
      <c r="A2735" s="11">
        <v>42299</v>
      </c>
      <c r="B2735" s="2">
        <v>3.9357000000000002</v>
      </c>
    </row>
    <row r="2736" spans="1:2">
      <c r="A2736" s="11">
        <v>42300</v>
      </c>
      <c r="B2736" s="2">
        <v>3.9296000000000002</v>
      </c>
    </row>
    <row r="2737" spans="1:2">
      <c r="A2737" s="11">
        <v>42303</v>
      </c>
      <c r="B2737" s="2">
        <v>3.9443999999999999</v>
      </c>
    </row>
    <row r="2738" spans="1:2">
      <c r="A2738" s="11">
        <v>42304</v>
      </c>
      <c r="B2738" s="2">
        <v>3.9302000000000001</v>
      </c>
    </row>
    <row r="2739" spans="1:2">
      <c r="A2739" s="11">
        <v>42305</v>
      </c>
      <c r="B2739" s="2">
        <v>3.9459</v>
      </c>
    </row>
    <row r="2740" spans="1:2">
      <c r="A2740" s="11">
        <v>42306</v>
      </c>
      <c r="B2740" s="2">
        <v>3.9363999999999999</v>
      </c>
    </row>
    <row r="2741" spans="1:2">
      <c r="A2741" s="11">
        <v>42307</v>
      </c>
      <c r="B2741" s="2">
        <v>3.9255</v>
      </c>
    </row>
    <row r="2742" spans="1:2">
      <c r="A2742" s="11">
        <v>42310</v>
      </c>
      <c r="B2742" s="2">
        <v>3.9060000000000001</v>
      </c>
    </row>
    <row r="2743" spans="1:2">
      <c r="A2743" s="11">
        <v>42311</v>
      </c>
      <c r="B2743" s="2">
        <v>3.9125999999999999</v>
      </c>
    </row>
    <row r="2744" spans="1:2">
      <c r="A2744" s="11">
        <v>42312</v>
      </c>
      <c r="B2744" s="2">
        <v>3.9234</v>
      </c>
    </row>
    <row r="2745" spans="1:2">
      <c r="A2745" s="11">
        <v>42313</v>
      </c>
      <c r="B2745" s="2">
        <v>3.9062000000000001</v>
      </c>
    </row>
    <row r="2746" spans="1:2">
      <c r="A2746" s="11">
        <v>42314</v>
      </c>
      <c r="B2746" s="2">
        <v>3.9245999999999999</v>
      </c>
    </row>
    <row r="2747" spans="1:2">
      <c r="A2747" s="11">
        <v>42317</v>
      </c>
      <c r="B2747" s="2">
        <v>3.9464000000000001</v>
      </c>
    </row>
    <row r="2748" spans="1:2">
      <c r="A2748" s="11">
        <v>42318</v>
      </c>
      <c r="B2748" s="2">
        <v>3.9434999999999998</v>
      </c>
    </row>
    <row r="2749" spans="1:2">
      <c r="A2749" s="11">
        <v>42320</v>
      </c>
      <c r="B2749" s="2">
        <v>3.9262999999999999</v>
      </c>
    </row>
    <row r="2750" spans="1:2">
      <c r="A2750" s="11">
        <v>42321</v>
      </c>
      <c r="B2750" s="2">
        <v>3.9247999999999998</v>
      </c>
    </row>
    <row r="2751" spans="1:2">
      <c r="A2751" s="11">
        <v>42324</v>
      </c>
      <c r="B2751" s="2">
        <v>3.9327999999999999</v>
      </c>
    </row>
    <row r="2752" spans="1:2">
      <c r="A2752" s="11">
        <v>42325</v>
      </c>
      <c r="B2752" s="2">
        <v>3.9323999999999999</v>
      </c>
    </row>
    <row r="2753" spans="1:2">
      <c r="A2753" s="11">
        <v>42326</v>
      </c>
      <c r="B2753" s="2">
        <v>3.9264000000000001</v>
      </c>
    </row>
    <row r="2754" spans="1:2">
      <c r="A2754" s="11">
        <v>42327</v>
      </c>
      <c r="B2754" s="2">
        <v>3.9022999999999999</v>
      </c>
    </row>
    <row r="2755" spans="1:2">
      <c r="A2755" s="11">
        <v>42328</v>
      </c>
      <c r="B2755" s="2">
        <v>3.9142999999999999</v>
      </c>
    </row>
    <row r="2756" spans="1:2">
      <c r="A2756" s="11">
        <v>42331</v>
      </c>
      <c r="B2756" s="2">
        <v>3.9150999999999998</v>
      </c>
    </row>
    <row r="2757" spans="1:2">
      <c r="A2757" s="11">
        <v>42332</v>
      </c>
      <c r="B2757" s="2">
        <v>3.9298000000000002</v>
      </c>
    </row>
    <row r="2758" spans="1:2">
      <c r="A2758" s="11">
        <v>42333</v>
      </c>
      <c r="B2758" s="2">
        <v>3.9430999999999998</v>
      </c>
    </row>
    <row r="2759" spans="1:2">
      <c r="A2759" s="11">
        <v>42334</v>
      </c>
      <c r="B2759" s="2">
        <v>3.9403999999999999</v>
      </c>
    </row>
    <row r="2760" spans="1:2">
      <c r="A2760" s="11">
        <v>42335</v>
      </c>
      <c r="B2760" s="2">
        <v>3.9171999999999998</v>
      </c>
    </row>
    <row r="2761" spans="1:2">
      <c r="A2761" s="11">
        <v>42338</v>
      </c>
      <c r="B2761" s="2">
        <v>3.9098999999999999</v>
      </c>
    </row>
    <row r="2762" spans="1:2">
      <c r="A2762" s="11">
        <v>42339</v>
      </c>
      <c r="B2762" s="2">
        <v>3.9127999999999998</v>
      </c>
    </row>
    <row r="2763" spans="1:2">
      <c r="A2763" s="11">
        <v>42340</v>
      </c>
      <c r="B2763" s="2">
        <v>3.9278</v>
      </c>
    </row>
    <row r="2764" spans="1:2">
      <c r="A2764" s="11">
        <v>42341</v>
      </c>
      <c r="B2764" s="2">
        <v>3.9460999999999999</v>
      </c>
    </row>
    <row r="2765" spans="1:2">
      <c r="A2765" s="11">
        <v>42342</v>
      </c>
      <c r="B2765" s="2">
        <v>3.9643000000000002</v>
      </c>
    </row>
    <row r="2766" spans="1:2">
      <c r="A2766" s="11">
        <v>42345</v>
      </c>
      <c r="B2766" s="2">
        <v>3.9781</v>
      </c>
    </row>
    <row r="2767" spans="1:2">
      <c r="A2767" s="11">
        <v>42346</v>
      </c>
      <c r="B2767" s="2">
        <v>3.9963000000000002</v>
      </c>
    </row>
    <row r="2768" spans="1:2">
      <c r="A2768" s="11">
        <v>42347</v>
      </c>
      <c r="B2768" s="2">
        <v>4.0030000000000001</v>
      </c>
    </row>
    <row r="2769" spans="1:2">
      <c r="A2769" s="11">
        <v>42348</v>
      </c>
      <c r="B2769" s="2">
        <v>4.0083000000000002</v>
      </c>
    </row>
    <row r="2770" spans="1:2">
      <c r="A2770" s="11">
        <v>42349</v>
      </c>
      <c r="B2770" s="2">
        <v>4.0186000000000002</v>
      </c>
    </row>
    <row r="2771" spans="1:2">
      <c r="A2771" s="11">
        <v>42352</v>
      </c>
      <c r="B2771" s="2">
        <v>4.0286999999999997</v>
      </c>
    </row>
    <row r="2772" spans="1:2">
      <c r="A2772" s="11">
        <v>42353</v>
      </c>
      <c r="B2772" s="2">
        <v>4.0221999999999998</v>
      </c>
    </row>
    <row r="2773" spans="1:2">
      <c r="A2773" s="11">
        <v>42354</v>
      </c>
      <c r="B2773" s="2">
        <v>4.0027999999999997</v>
      </c>
    </row>
    <row r="2774" spans="1:2">
      <c r="A2774" s="11">
        <v>42355</v>
      </c>
      <c r="B2774" s="2">
        <v>3.9817</v>
      </c>
    </row>
    <row r="2775" spans="1:2">
      <c r="A2775" s="11">
        <v>42356</v>
      </c>
      <c r="B2775" s="2">
        <v>3.9733000000000001</v>
      </c>
    </row>
    <row r="2776" spans="1:2">
      <c r="A2776" s="11">
        <v>42359</v>
      </c>
      <c r="B2776" s="2">
        <v>3.9348000000000001</v>
      </c>
    </row>
    <row r="2777" spans="1:2">
      <c r="A2777" s="11">
        <v>42360</v>
      </c>
      <c r="B2777" s="2">
        <v>3.9161000000000001</v>
      </c>
    </row>
    <row r="2778" spans="1:2">
      <c r="A2778" s="11">
        <v>42361</v>
      </c>
      <c r="B2778" s="2">
        <v>3.9270999999999998</v>
      </c>
    </row>
    <row r="2779" spans="1:2">
      <c r="A2779" s="11">
        <v>42362</v>
      </c>
      <c r="B2779" s="2">
        <v>3.9241999999999999</v>
      </c>
    </row>
    <row r="2780" spans="1:2">
      <c r="A2780" s="11">
        <v>42366</v>
      </c>
      <c r="B2780" s="2">
        <v>3.9114</v>
      </c>
    </row>
    <row r="2781" spans="1:2">
      <c r="A2781" s="11">
        <v>42367</v>
      </c>
      <c r="B2781" s="2">
        <v>3.9140000000000001</v>
      </c>
    </row>
    <row r="2782" spans="1:2">
      <c r="A2782" s="11">
        <v>42368</v>
      </c>
      <c r="B2782" s="2">
        <v>3.9165000000000001</v>
      </c>
    </row>
    <row r="2783" spans="1:2">
      <c r="A2783" s="11">
        <v>42369</v>
      </c>
      <c r="B2783" s="2">
        <v>3.9394</v>
      </c>
    </row>
    <row r="2784" spans="1:2">
      <c r="A2784" s="11">
        <v>42373</v>
      </c>
      <c r="B2784" s="2">
        <v>3.9525999999999999</v>
      </c>
    </row>
    <row r="2785" spans="1:2">
      <c r="A2785" s="11">
        <v>42374</v>
      </c>
      <c r="B2785" s="2">
        <v>3.9792000000000001</v>
      </c>
    </row>
    <row r="2786" spans="1:2">
      <c r="A2786" s="11">
        <v>42376</v>
      </c>
      <c r="B2786" s="2">
        <v>3.9979</v>
      </c>
    </row>
    <row r="2787" spans="1:2">
      <c r="A2787" s="11">
        <v>42377</v>
      </c>
      <c r="B2787" s="2">
        <v>3.9922</v>
      </c>
    </row>
    <row r="2788" spans="1:2">
      <c r="A2788" s="11">
        <v>42380</v>
      </c>
      <c r="B2788" s="2">
        <v>4.0159000000000002</v>
      </c>
    </row>
    <row r="2789" spans="1:2">
      <c r="A2789" s="11">
        <v>42381</v>
      </c>
      <c r="B2789" s="2">
        <v>4.0170000000000003</v>
      </c>
    </row>
    <row r="2790" spans="1:2">
      <c r="A2790" s="11">
        <v>42382</v>
      </c>
      <c r="B2790" s="2">
        <v>3.9782000000000002</v>
      </c>
    </row>
    <row r="2791" spans="1:2">
      <c r="A2791" s="11">
        <v>42383</v>
      </c>
      <c r="B2791" s="2">
        <v>3.98</v>
      </c>
    </row>
    <row r="2792" spans="1:2">
      <c r="A2792" s="11">
        <v>42384</v>
      </c>
      <c r="B2792" s="2">
        <v>4.0284000000000004</v>
      </c>
    </row>
    <row r="2793" spans="1:2">
      <c r="A2793" s="11">
        <v>42387</v>
      </c>
      <c r="B2793" s="2">
        <v>4.0945</v>
      </c>
    </row>
    <row r="2794" spans="1:2">
      <c r="A2794" s="11">
        <v>42388</v>
      </c>
      <c r="B2794" s="2">
        <v>4.0617000000000001</v>
      </c>
    </row>
    <row r="2795" spans="1:2">
      <c r="A2795" s="11">
        <v>42389</v>
      </c>
      <c r="B2795" s="2">
        <v>4.0822000000000003</v>
      </c>
    </row>
    <row r="2796" spans="1:2">
      <c r="A2796" s="11">
        <v>42390</v>
      </c>
      <c r="B2796" s="2">
        <v>4.1083999999999996</v>
      </c>
    </row>
    <row r="2797" spans="1:2">
      <c r="A2797" s="11">
        <v>42391</v>
      </c>
      <c r="B2797" s="2">
        <v>4.0644</v>
      </c>
    </row>
    <row r="2798" spans="1:2">
      <c r="A2798" s="11">
        <v>42394</v>
      </c>
      <c r="B2798" s="2">
        <v>4.0774999999999997</v>
      </c>
    </row>
    <row r="2799" spans="1:2">
      <c r="A2799" s="11">
        <v>42395</v>
      </c>
      <c r="B2799" s="2">
        <v>4.0861000000000001</v>
      </c>
    </row>
    <row r="2800" spans="1:2">
      <c r="A2800" s="11">
        <v>42396</v>
      </c>
      <c r="B2800" s="2">
        <v>4.0515999999999996</v>
      </c>
    </row>
    <row r="2801" spans="1:2">
      <c r="A2801" s="11">
        <v>42397</v>
      </c>
      <c r="B2801" s="2">
        <v>4.0265000000000004</v>
      </c>
    </row>
    <row r="2802" spans="1:2">
      <c r="A2802" s="11">
        <v>42398</v>
      </c>
      <c r="B2802" s="2">
        <v>3.9948999999999999</v>
      </c>
    </row>
    <row r="2803" spans="1:2">
      <c r="A2803" s="11">
        <v>42401</v>
      </c>
      <c r="B2803" s="2">
        <v>3.9729999999999999</v>
      </c>
    </row>
    <row r="2804" spans="1:2">
      <c r="A2804" s="11">
        <v>42402</v>
      </c>
      <c r="B2804" s="2">
        <v>3.952</v>
      </c>
    </row>
    <row r="2805" spans="1:2">
      <c r="A2805" s="11">
        <v>42403</v>
      </c>
      <c r="B2805" s="2">
        <v>3.9641999999999999</v>
      </c>
    </row>
    <row r="2806" spans="1:2">
      <c r="A2806" s="11">
        <v>42404</v>
      </c>
      <c r="B2806" s="2">
        <v>3.9430999999999998</v>
      </c>
    </row>
    <row r="2807" spans="1:2">
      <c r="A2807" s="11">
        <v>42405</v>
      </c>
      <c r="B2807" s="2">
        <v>3.9756</v>
      </c>
    </row>
    <row r="2808" spans="1:2">
      <c r="A2808" s="11">
        <v>42408</v>
      </c>
      <c r="B2808" s="2">
        <v>3.9868999999999999</v>
      </c>
    </row>
    <row r="2809" spans="1:2">
      <c r="A2809" s="11">
        <v>42409</v>
      </c>
      <c r="B2809" s="2">
        <v>4.0446999999999997</v>
      </c>
    </row>
    <row r="2810" spans="1:2">
      <c r="A2810" s="11">
        <v>42410</v>
      </c>
      <c r="B2810" s="2">
        <v>4.0445000000000002</v>
      </c>
    </row>
    <row r="2811" spans="1:2">
      <c r="A2811" s="11">
        <v>42411</v>
      </c>
      <c r="B2811" s="2">
        <v>4.0541</v>
      </c>
    </row>
    <row r="2812" spans="1:2">
      <c r="A2812" s="11">
        <v>42412</v>
      </c>
      <c r="B2812" s="2">
        <v>4.0088999999999997</v>
      </c>
    </row>
    <row r="2813" spans="1:2">
      <c r="A2813" s="11">
        <v>42415</v>
      </c>
      <c r="B2813" s="2">
        <v>3.9935</v>
      </c>
    </row>
    <row r="2814" spans="1:2">
      <c r="A2814" s="11">
        <v>42416</v>
      </c>
      <c r="B2814" s="2">
        <v>3.9937999999999998</v>
      </c>
    </row>
    <row r="2815" spans="1:2">
      <c r="A2815" s="11">
        <v>42417</v>
      </c>
      <c r="B2815" s="2">
        <v>3.98</v>
      </c>
    </row>
    <row r="2816" spans="1:2">
      <c r="A2816" s="11">
        <v>42418</v>
      </c>
      <c r="B2816" s="2">
        <v>3.9729000000000001</v>
      </c>
    </row>
    <row r="2817" spans="1:2">
      <c r="A2817" s="11">
        <v>42419</v>
      </c>
      <c r="B2817" s="2">
        <v>3.9714</v>
      </c>
    </row>
    <row r="2818" spans="1:2">
      <c r="A2818" s="11">
        <v>42422</v>
      </c>
      <c r="B2818" s="2">
        <v>3.9668000000000001</v>
      </c>
    </row>
    <row r="2819" spans="1:2">
      <c r="A2819" s="11">
        <v>42423</v>
      </c>
      <c r="B2819" s="2">
        <v>3.9834999999999998</v>
      </c>
    </row>
    <row r="2820" spans="1:2">
      <c r="A2820" s="11">
        <v>42424</v>
      </c>
      <c r="B2820" s="2">
        <v>4.0103</v>
      </c>
    </row>
    <row r="2821" spans="1:2">
      <c r="A2821" s="11">
        <v>42425</v>
      </c>
      <c r="B2821" s="2">
        <v>4.0068999999999999</v>
      </c>
    </row>
    <row r="2822" spans="1:2">
      <c r="A2822" s="11">
        <v>42426</v>
      </c>
      <c r="B2822" s="2">
        <v>3.9887999999999999</v>
      </c>
    </row>
    <row r="2823" spans="1:2">
      <c r="A2823" s="11">
        <v>42429</v>
      </c>
      <c r="B2823" s="2">
        <v>3.9922</v>
      </c>
    </row>
    <row r="2824" spans="1:2">
      <c r="A2824" s="11">
        <v>42430</v>
      </c>
      <c r="B2824" s="2">
        <v>3.9908999999999999</v>
      </c>
    </row>
    <row r="2825" spans="1:2">
      <c r="A2825" s="11">
        <v>42431</v>
      </c>
      <c r="B2825" s="2">
        <v>3.9933000000000001</v>
      </c>
    </row>
    <row r="2826" spans="1:2">
      <c r="A2826" s="11">
        <v>42432</v>
      </c>
      <c r="B2826" s="2">
        <v>3.9891000000000001</v>
      </c>
    </row>
    <row r="2827" spans="1:2">
      <c r="A2827" s="11">
        <v>42433</v>
      </c>
      <c r="B2827" s="2">
        <v>3.9822000000000002</v>
      </c>
    </row>
    <row r="2828" spans="1:2">
      <c r="A2828" s="11">
        <v>42436</v>
      </c>
      <c r="B2828" s="2">
        <v>3.9531999999999998</v>
      </c>
    </row>
    <row r="2829" spans="1:2">
      <c r="A2829" s="11">
        <v>42437</v>
      </c>
      <c r="B2829" s="2">
        <v>3.9664000000000001</v>
      </c>
    </row>
    <row r="2830" spans="1:2">
      <c r="A2830" s="11">
        <v>42438</v>
      </c>
      <c r="B2830" s="2">
        <v>3.9468000000000001</v>
      </c>
    </row>
    <row r="2831" spans="1:2">
      <c r="A2831" s="11">
        <v>42439</v>
      </c>
      <c r="B2831" s="2">
        <v>3.9447000000000001</v>
      </c>
    </row>
    <row r="2832" spans="1:2">
      <c r="A2832" s="11">
        <v>42440</v>
      </c>
      <c r="B2832" s="2">
        <v>3.9409000000000001</v>
      </c>
    </row>
    <row r="2833" spans="1:2">
      <c r="A2833" s="11">
        <v>42443</v>
      </c>
      <c r="B2833" s="2">
        <v>3.8982999999999999</v>
      </c>
    </row>
    <row r="2834" spans="1:2">
      <c r="A2834" s="11">
        <v>42444</v>
      </c>
      <c r="B2834" s="2">
        <v>3.9106999999999998</v>
      </c>
    </row>
    <row r="2835" spans="1:2">
      <c r="A2835" s="11">
        <v>42445</v>
      </c>
      <c r="B2835" s="2">
        <v>3.9192</v>
      </c>
    </row>
    <row r="2836" spans="1:2">
      <c r="A2836" s="11">
        <v>42446</v>
      </c>
      <c r="B2836" s="2">
        <v>3.9142999999999999</v>
      </c>
    </row>
    <row r="2837" spans="1:2">
      <c r="A2837" s="11">
        <v>42447</v>
      </c>
      <c r="B2837" s="2">
        <v>3.9045000000000001</v>
      </c>
    </row>
    <row r="2838" spans="1:2">
      <c r="A2838" s="11">
        <v>42450</v>
      </c>
      <c r="B2838" s="2">
        <v>3.8994</v>
      </c>
    </row>
    <row r="2839" spans="1:2">
      <c r="A2839" s="11">
        <v>42451</v>
      </c>
      <c r="B2839" s="2">
        <v>3.9104000000000001</v>
      </c>
    </row>
    <row r="2840" spans="1:2">
      <c r="A2840" s="11">
        <v>42452</v>
      </c>
      <c r="B2840" s="2">
        <v>3.8950999999999998</v>
      </c>
    </row>
    <row r="2841" spans="1:2">
      <c r="A2841" s="11">
        <v>42453</v>
      </c>
      <c r="B2841" s="2">
        <v>3.9201000000000001</v>
      </c>
    </row>
    <row r="2842" spans="1:2">
      <c r="A2842" s="11">
        <v>42454</v>
      </c>
      <c r="B2842" s="2">
        <v>3.9087000000000001</v>
      </c>
    </row>
    <row r="2843" spans="1:2">
      <c r="A2843" s="11">
        <v>42458</v>
      </c>
      <c r="B2843" s="2">
        <v>3.9024999999999999</v>
      </c>
    </row>
    <row r="2844" spans="1:2">
      <c r="A2844" s="11">
        <v>42459</v>
      </c>
      <c r="B2844" s="2">
        <v>3.8889999999999998</v>
      </c>
    </row>
    <row r="2845" spans="1:2">
      <c r="A2845" s="11">
        <v>42460</v>
      </c>
      <c r="B2845" s="2">
        <v>3.9039999999999999</v>
      </c>
    </row>
    <row r="2846" spans="1:2">
      <c r="A2846" s="11">
        <v>42461</v>
      </c>
      <c r="B2846" s="2">
        <v>3.8721999999999999</v>
      </c>
    </row>
    <row r="2847" spans="1:2">
      <c r="A2847" s="11">
        <v>42464</v>
      </c>
      <c r="B2847" s="2">
        <v>3.8771</v>
      </c>
    </row>
    <row r="2848" spans="1:2">
      <c r="A2848" s="11">
        <v>42465</v>
      </c>
      <c r="B2848" s="2">
        <v>3.8915000000000002</v>
      </c>
    </row>
    <row r="2849" spans="1:2">
      <c r="A2849" s="11">
        <v>42466</v>
      </c>
      <c r="B2849" s="2">
        <v>3.9041999999999999</v>
      </c>
    </row>
    <row r="2850" spans="1:2">
      <c r="A2850" s="11">
        <v>42467</v>
      </c>
      <c r="B2850" s="2">
        <v>3.9138999999999999</v>
      </c>
    </row>
    <row r="2851" spans="1:2">
      <c r="A2851" s="11">
        <v>42468</v>
      </c>
      <c r="B2851" s="2">
        <v>3.9422999999999999</v>
      </c>
    </row>
    <row r="2852" spans="1:2">
      <c r="A2852" s="11">
        <v>42471</v>
      </c>
      <c r="B2852" s="2">
        <v>3.9344000000000001</v>
      </c>
    </row>
    <row r="2853" spans="1:2">
      <c r="A2853" s="11">
        <v>42472</v>
      </c>
      <c r="B2853" s="2">
        <v>3.9420000000000002</v>
      </c>
    </row>
    <row r="2854" spans="1:2">
      <c r="A2854" s="11">
        <v>42473</v>
      </c>
      <c r="B2854" s="2">
        <v>3.9342999999999999</v>
      </c>
    </row>
    <row r="2855" spans="1:2">
      <c r="A2855" s="11">
        <v>42474</v>
      </c>
      <c r="B2855" s="2">
        <v>3.9510999999999998</v>
      </c>
    </row>
    <row r="2856" spans="1:2">
      <c r="A2856" s="11">
        <v>42475</v>
      </c>
      <c r="B2856" s="2">
        <v>3.9451000000000001</v>
      </c>
    </row>
    <row r="2857" spans="1:2">
      <c r="A2857" s="11">
        <v>42478</v>
      </c>
      <c r="B2857" s="2">
        <v>3.9394999999999998</v>
      </c>
    </row>
    <row r="2858" spans="1:2">
      <c r="A2858" s="11">
        <v>42479</v>
      </c>
      <c r="B2858" s="2">
        <v>3.9354</v>
      </c>
    </row>
    <row r="2859" spans="1:2">
      <c r="A2859" s="11">
        <v>42480</v>
      </c>
      <c r="B2859" s="2">
        <v>3.9352</v>
      </c>
    </row>
    <row r="2860" spans="1:2">
      <c r="A2860" s="11">
        <v>42481</v>
      </c>
      <c r="B2860" s="2">
        <v>3.9102000000000001</v>
      </c>
    </row>
    <row r="2861" spans="1:2">
      <c r="A2861" s="11">
        <v>42482</v>
      </c>
      <c r="B2861" s="2">
        <v>3.9302000000000001</v>
      </c>
    </row>
    <row r="2862" spans="1:2">
      <c r="A2862" s="11">
        <v>42485</v>
      </c>
      <c r="B2862" s="2">
        <v>3.9946999999999999</v>
      </c>
    </row>
    <row r="2863" spans="1:2">
      <c r="A2863" s="11">
        <v>42486</v>
      </c>
      <c r="B2863" s="2">
        <v>4</v>
      </c>
    </row>
    <row r="2864" spans="1:2">
      <c r="A2864" s="11">
        <v>42487</v>
      </c>
      <c r="B2864" s="2">
        <v>3.9895999999999998</v>
      </c>
    </row>
    <row r="2865" spans="1:2">
      <c r="A2865" s="11">
        <v>42488</v>
      </c>
      <c r="B2865" s="2">
        <v>4.0019999999999998</v>
      </c>
    </row>
    <row r="2866" spans="1:2">
      <c r="A2866" s="11">
        <v>42489</v>
      </c>
      <c r="B2866" s="2">
        <v>4.0214999999999996</v>
      </c>
    </row>
    <row r="2867" spans="1:2">
      <c r="A2867" s="11">
        <v>42492</v>
      </c>
      <c r="B2867" s="2">
        <v>3.9843999999999999</v>
      </c>
    </row>
    <row r="2868" spans="1:2">
      <c r="A2868" s="11">
        <v>42494</v>
      </c>
      <c r="B2868" s="2">
        <v>4.0077999999999996</v>
      </c>
    </row>
    <row r="2869" spans="1:2">
      <c r="A2869" s="11">
        <v>42495</v>
      </c>
      <c r="B2869" s="2">
        <v>4.0004999999999997</v>
      </c>
    </row>
    <row r="2870" spans="1:2">
      <c r="A2870" s="11">
        <v>42496</v>
      </c>
      <c r="B2870" s="2">
        <v>4.0046999999999997</v>
      </c>
    </row>
    <row r="2871" spans="1:2">
      <c r="A2871" s="11">
        <v>42499</v>
      </c>
      <c r="B2871" s="2">
        <v>3.9961000000000002</v>
      </c>
    </row>
    <row r="2872" spans="1:2">
      <c r="A2872" s="11">
        <v>42500</v>
      </c>
      <c r="B2872" s="2">
        <v>4.0000999999999998</v>
      </c>
    </row>
    <row r="2873" spans="1:2">
      <c r="A2873" s="11">
        <v>42501</v>
      </c>
      <c r="B2873" s="2">
        <v>3.9876999999999998</v>
      </c>
    </row>
    <row r="2874" spans="1:2">
      <c r="A2874" s="11">
        <v>42502</v>
      </c>
      <c r="B2874" s="2">
        <v>4.0007999999999999</v>
      </c>
    </row>
    <row r="2875" spans="1:2">
      <c r="A2875" s="11">
        <v>42503</v>
      </c>
      <c r="B2875" s="2">
        <v>3.9944000000000002</v>
      </c>
    </row>
    <row r="2876" spans="1:2">
      <c r="A2876" s="11">
        <v>42506</v>
      </c>
      <c r="B2876" s="2">
        <v>3.9577</v>
      </c>
    </row>
    <row r="2877" spans="1:2">
      <c r="A2877" s="11">
        <v>42507</v>
      </c>
      <c r="B2877" s="2">
        <v>3.9361000000000002</v>
      </c>
    </row>
    <row r="2878" spans="1:2">
      <c r="A2878" s="11">
        <v>42508</v>
      </c>
      <c r="B2878" s="2">
        <v>3.9660000000000002</v>
      </c>
    </row>
    <row r="2879" spans="1:2">
      <c r="A2879" s="11">
        <v>42509</v>
      </c>
      <c r="B2879" s="2">
        <v>3.9693000000000001</v>
      </c>
    </row>
    <row r="2880" spans="1:2">
      <c r="A2880" s="11">
        <v>42510</v>
      </c>
      <c r="B2880" s="2">
        <v>3.9723999999999999</v>
      </c>
    </row>
    <row r="2881" spans="1:2">
      <c r="A2881" s="11">
        <v>42513</v>
      </c>
      <c r="B2881" s="2">
        <v>3.9862000000000002</v>
      </c>
    </row>
    <row r="2882" spans="1:2">
      <c r="A2882" s="11">
        <v>42514</v>
      </c>
      <c r="B2882" s="2">
        <v>4.0105000000000004</v>
      </c>
    </row>
    <row r="2883" spans="1:2">
      <c r="A2883" s="11">
        <v>42515</v>
      </c>
      <c r="B2883" s="2">
        <v>4</v>
      </c>
    </row>
    <row r="2884" spans="1:2">
      <c r="A2884" s="11">
        <v>42517</v>
      </c>
      <c r="B2884" s="2">
        <v>3.9794999999999998</v>
      </c>
    </row>
    <row r="2885" spans="1:2">
      <c r="A2885" s="11">
        <v>42520</v>
      </c>
      <c r="B2885" s="2">
        <v>3.9756999999999998</v>
      </c>
    </row>
    <row r="2886" spans="1:2">
      <c r="A2886" s="11">
        <v>42521</v>
      </c>
      <c r="B2886" s="2">
        <v>3.9701</v>
      </c>
    </row>
    <row r="2887" spans="1:2">
      <c r="A2887" s="11">
        <v>42522</v>
      </c>
      <c r="B2887" s="2">
        <v>3.9658000000000002</v>
      </c>
    </row>
    <row r="2888" spans="1:2">
      <c r="A2888" s="11">
        <v>42523</v>
      </c>
      <c r="B2888" s="2">
        <v>3.9731000000000001</v>
      </c>
    </row>
    <row r="2889" spans="1:2">
      <c r="A2889" s="11">
        <v>42524</v>
      </c>
      <c r="B2889" s="2">
        <v>3.9746000000000001</v>
      </c>
    </row>
    <row r="2890" spans="1:2">
      <c r="A2890" s="11">
        <v>42527</v>
      </c>
      <c r="B2890" s="2">
        <v>3.9598</v>
      </c>
    </row>
    <row r="2891" spans="1:2">
      <c r="A2891" s="11">
        <v>42528</v>
      </c>
      <c r="B2891" s="2">
        <v>3.9639000000000002</v>
      </c>
    </row>
    <row r="2892" spans="1:2">
      <c r="A2892" s="11">
        <v>42529</v>
      </c>
      <c r="B2892" s="2">
        <v>3.9554</v>
      </c>
    </row>
    <row r="2893" spans="1:2">
      <c r="A2893" s="11">
        <v>42530</v>
      </c>
      <c r="B2893" s="2">
        <v>3.9702999999999999</v>
      </c>
    </row>
    <row r="2894" spans="1:2">
      <c r="A2894" s="11">
        <v>42531</v>
      </c>
      <c r="B2894" s="2">
        <v>3.9941</v>
      </c>
    </row>
    <row r="2895" spans="1:2">
      <c r="A2895" s="11">
        <v>42534</v>
      </c>
      <c r="B2895" s="2">
        <v>4.0359999999999996</v>
      </c>
    </row>
    <row r="2896" spans="1:2">
      <c r="A2896" s="11">
        <v>42535</v>
      </c>
      <c r="B2896" s="2">
        <v>4.0919999999999996</v>
      </c>
    </row>
    <row r="2897" spans="1:2">
      <c r="A2897" s="11">
        <v>42536</v>
      </c>
      <c r="B2897" s="2">
        <v>4.0750000000000002</v>
      </c>
    </row>
    <row r="2898" spans="1:2">
      <c r="A2898" s="11">
        <v>42537</v>
      </c>
      <c r="B2898" s="2">
        <v>4.1058000000000003</v>
      </c>
    </row>
    <row r="2899" spans="1:2">
      <c r="A2899" s="11">
        <v>42538</v>
      </c>
      <c r="B2899" s="2">
        <v>4.0941999999999998</v>
      </c>
    </row>
    <row r="2900" spans="1:2">
      <c r="A2900" s="11">
        <v>42541</v>
      </c>
      <c r="B2900" s="2">
        <v>4.0354999999999999</v>
      </c>
    </row>
    <row r="2901" spans="1:2">
      <c r="A2901" s="11">
        <v>42542</v>
      </c>
      <c r="B2901" s="2">
        <v>4.0380000000000003</v>
      </c>
    </row>
    <row r="2902" spans="1:2">
      <c r="A2902" s="11">
        <v>42543</v>
      </c>
      <c r="B2902" s="2">
        <v>4.0597000000000003</v>
      </c>
    </row>
    <row r="2903" spans="1:2">
      <c r="A2903" s="11">
        <v>42544</v>
      </c>
      <c r="B2903" s="2">
        <v>4.0382999999999996</v>
      </c>
    </row>
    <row r="2904" spans="1:2">
      <c r="A2904" s="11">
        <v>42545</v>
      </c>
      <c r="B2904" s="2">
        <v>4.1028000000000002</v>
      </c>
    </row>
    <row r="2905" spans="1:2">
      <c r="A2905" s="11">
        <v>42548</v>
      </c>
      <c r="B2905" s="2">
        <v>4.1357999999999997</v>
      </c>
    </row>
    <row r="2906" spans="1:2">
      <c r="A2906" s="11">
        <v>42549</v>
      </c>
      <c r="B2906" s="2">
        <v>4.0814000000000004</v>
      </c>
    </row>
    <row r="2907" spans="1:2">
      <c r="A2907" s="11">
        <v>42550</v>
      </c>
      <c r="B2907" s="2">
        <v>4.0712000000000002</v>
      </c>
    </row>
    <row r="2908" spans="1:2">
      <c r="A2908" s="11">
        <v>42551</v>
      </c>
      <c r="B2908" s="2">
        <v>4.0677000000000003</v>
      </c>
    </row>
    <row r="2909" spans="1:2">
      <c r="A2909" s="11">
        <v>42552</v>
      </c>
      <c r="B2909" s="2">
        <v>4.0547000000000004</v>
      </c>
    </row>
    <row r="2910" spans="1:2">
      <c r="A2910" s="11">
        <v>42555</v>
      </c>
      <c r="B2910" s="2">
        <v>4.0884</v>
      </c>
    </row>
    <row r="2911" spans="1:2">
      <c r="A2911" s="11">
        <v>42556</v>
      </c>
      <c r="B2911" s="2">
        <v>4.1165000000000003</v>
      </c>
    </row>
    <row r="2912" spans="1:2">
      <c r="A2912" s="11">
        <v>42557</v>
      </c>
      <c r="B2912" s="2">
        <v>4.1041999999999996</v>
      </c>
    </row>
    <row r="2913" spans="1:2">
      <c r="A2913" s="11">
        <v>42558</v>
      </c>
      <c r="B2913" s="2">
        <v>4.0983999999999998</v>
      </c>
    </row>
    <row r="2914" spans="1:2">
      <c r="A2914" s="11">
        <v>42559</v>
      </c>
      <c r="B2914" s="2">
        <v>4.0857000000000001</v>
      </c>
    </row>
    <row r="2915" spans="1:2">
      <c r="A2915" s="11">
        <v>42562</v>
      </c>
      <c r="B2915" s="2">
        <v>4.0656999999999996</v>
      </c>
    </row>
    <row r="2916" spans="1:2">
      <c r="A2916" s="11">
        <v>42563</v>
      </c>
      <c r="B2916" s="2">
        <v>4.0582000000000003</v>
      </c>
    </row>
    <row r="2917" spans="1:2">
      <c r="A2917" s="11">
        <v>42564</v>
      </c>
      <c r="B2917" s="2">
        <v>4.0324</v>
      </c>
    </row>
    <row r="2918" spans="1:2">
      <c r="A2918" s="11">
        <v>42565</v>
      </c>
      <c r="B2918" s="2">
        <v>4.0449999999999999</v>
      </c>
    </row>
    <row r="2919" spans="1:2">
      <c r="A2919" s="11">
        <v>42566</v>
      </c>
      <c r="B2919" s="2">
        <v>4.0431999999999997</v>
      </c>
    </row>
    <row r="2920" spans="1:2">
      <c r="A2920" s="11">
        <v>42569</v>
      </c>
      <c r="B2920" s="2">
        <v>4.0499000000000001</v>
      </c>
    </row>
    <row r="2921" spans="1:2">
      <c r="A2921" s="11">
        <v>42570</v>
      </c>
      <c r="B2921" s="2">
        <v>4.0279999999999996</v>
      </c>
    </row>
    <row r="2922" spans="1:2">
      <c r="A2922" s="11">
        <v>42571</v>
      </c>
      <c r="B2922" s="2">
        <v>4.0282999999999998</v>
      </c>
    </row>
    <row r="2923" spans="1:2">
      <c r="A2923" s="11">
        <v>42572</v>
      </c>
      <c r="B2923" s="2">
        <v>4.0179999999999998</v>
      </c>
    </row>
    <row r="2924" spans="1:2">
      <c r="A2924" s="11">
        <v>42573</v>
      </c>
      <c r="B2924" s="2">
        <v>4.0072000000000001</v>
      </c>
    </row>
    <row r="2925" spans="1:2">
      <c r="A2925" s="11">
        <v>42576</v>
      </c>
      <c r="B2925" s="2">
        <v>4.0274999999999999</v>
      </c>
    </row>
    <row r="2926" spans="1:2">
      <c r="A2926" s="11">
        <v>42577</v>
      </c>
      <c r="B2926" s="2">
        <v>4.0298999999999996</v>
      </c>
    </row>
    <row r="2927" spans="1:2">
      <c r="A2927" s="11">
        <v>42578</v>
      </c>
      <c r="B2927" s="2">
        <v>3.9967999999999999</v>
      </c>
    </row>
    <row r="2928" spans="1:2">
      <c r="A2928" s="11">
        <v>42579</v>
      </c>
      <c r="B2928" s="2">
        <v>4.0038</v>
      </c>
    </row>
    <row r="2929" spans="1:2">
      <c r="A2929" s="11">
        <v>42580</v>
      </c>
      <c r="B2929" s="2">
        <v>4.0255999999999998</v>
      </c>
    </row>
    <row r="2930" spans="1:2">
      <c r="A2930" s="11">
        <v>42583</v>
      </c>
      <c r="B2930" s="2">
        <v>4.0312999999999999</v>
      </c>
    </row>
    <row r="2931" spans="1:2">
      <c r="A2931" s="11">
        <v>42584</v>
      </c>
      <c r="B2931" s="2">
        <v>4.0190000000000001</v>
      </c>
    </row>
    <row r="2932" spans="1:2">
      <c r="A2932" s="11">
        <v>42585</v>
      </c>
      <c r="B2932" s="2">
        <v>3.9775999999999998</v>
      </c>
    </row>
    <row r="2933" spans="1:2">
      <c r="A2933" s="11">
        <v>42586</v>
      </c>
      <c r="B2933" s="2">
        <v>3.9628000000000001</v>
      </c>
    </row>
    <row r="2934" spans="1:2">
      <c r="A2934" s="11">
        <v>42587</v>
      </c>
      <c r="B2934" s="2">
        <v>3.9592000000000001</v>
      </c>
    </row>
    <row r="2935" spans="1:2">
      <c r="A2935" s="11">
        <v>42590</v>
      </c>
      <c r="B2935" s="2">
        <v>3.9422999999999999</v>
      </c>
    </row>
    <row r="2936" spans="1:2">
      <c r="A2936" s="11">
        <v>42591</v>
      </c>
      <c r="B2936" s="6">
        <v>3.9148000000000001</v>
      </c>
    </row>
    <row r="2937" spans="1:2">
      <c r="A2937" s="11">
        <v>42592</v>
      </c>
      <c r="B2937" s="6">
        <v>3.9064000000000001</v>
      </c>
    </row>
    <row r="2938" spans="1:2">
      <c r="A2938" s="11">
        <v>42593</v>
      </c>
      <c r="B2938" s="6">
        <v>3.9241999999999999</v>
      </c>
    </row>
    <row r="2939" spans="1:2">
      <c r="A2939" s="11">
        <v>42594</v>
      </c>
      <c r="B2939" s="6">
        <v>3.9205000000000001</v>
      </c>
    </row>
    <row r="2940" spans="1:2">
      <c r="A2940" s="11">
        <v>42598</v>
      </c>
      <c r="B2940" s="6">
        <v>3.9295</v>
      </c>
    </row>
    <row r="2941" spans="1:2">
      <c r="A2941" s="11">
        <v>42599</v>
      </c>
      <c r="B2941" s="6">
        <v>3.9525000000000001</v>
      </c>
    </row>
    <row r="2942" spans="1:2">
      <c r="A2942" s="11">
        <v>42600</v>
      </c>
      <c r="B2942" s="6">
        <v>3.9476</v>
      </c>
    </row>
    <row r="2943" spans="1:2">
      <c r="A2943" s="11">
        <v>42601</v>
      </c>
      <c r="B2943" s="6">
        <v>3.9596</v>
      </c>
    </row>
    <row r="2944" spans="1:2">
      <c r="A2944" s="11">
        <v>42604</v>
      </c>
      <c r="B2944" s="6">
        <v>3.9554999999999998</v>
      </c>
    </row>
    <row r="2945" spans="1:2">
      <c r="A2945" s="11">
        <v>42605</v>
      </c>
      <c r="B2945" s="6">
        <v>3.9619</v>
      </c>
    </row>
    <row r="2946" spans="1:2">
      <c r="A2946" s="11">
        <v>42606</v>
      </c>
      <c r="B2946" s="6">
        <v>3.9630000000000001</v>
      </c>
    </row>
    <row r="2947" spans="1:2">
      <c r="A2947" s="11">
        <v>42607</v>
      </c>
      <c r="B2947" s="6">
        <v>3.9575</v>
      </c>
    </row>
    <row r="2948" spans="1:2">
      <c r="A2948" s="11">
        <v>42608</v>
      </c>
      <c r="B2948" s="6">
        <v>3.9695</v>
      </c>
    </row>
    <row r="2949" spans="1:2">
      <c r="A2949" s="11">
        <v>42611</v>
      </c>
      <c r="B2949" s="6">
        <v>3.9685999999999999</v>
      </c>
    </row>
    <row r="2950" spans="1:2">
      <c r="A2950" s="11">
        <v>42612</v>
      </c>
      <c r="B2950" s="6">
        <v>3.9653999999999998</v>
      </c>
    </row>
    <row r="2951" spans="1:2">
      <c r="A2951" s="11">
        <v>42613</v>
      </c>
      <c r="B2951" s="6">
        <v>3.9744999999999999</v>
      </c>
    </row>
    <row r="2952" spans="1:2">
      <c r="A2952" s="11">
        <v>42614</v>
      </c>
      <c r="B2952" s="6">
        <v>3.9662999999999999</v>
      </c>
    </row>
    <row r="2953" spans="1:2">
      <c r="A2953" s="11">
        <v>42615</v>
      </c>
      <c r="B2953" s="6">
        <v>3.9948999999999999</v>
      </c>
    </row>
    <row r="2954" spans="1:2">
      <c r="A2954" s="11">
        <v>42618</v>
      </c>
      <c r="B2954" s="6">
        <v>3.9786000000000001</v>
      </c>
    </row>
    <row r="2955" spans="1:2">
      <c r="A2955" s="11">
        <v>42619</v>
      </c>
      <c r="B2955" s="6">
        <v>3.9658000000000002</v>
      </c>
    </row>
    <row r="2956" spans="1:2">
      <c r="A2956" s="11">
        <v>42620</v>
      </c>
      <c r="B2956" s="6">
        <v>3.9727000000000001</v>
      </c>
    </row>
    <row r="2957" spans="1:2">
      <c r="A2957" s="11">
        <v>42621</v>
      </c>
      <c r="B2957" s="6">
        <v>3.9502000000000002</v>
      </c>
    </row>
    <row r="2958" spans="1:2">
      <c r="A2958" s="11">
        <v>42622</v>
      </c>
      <c r="B2958" s="6">
        <v>3.9443999999999999</v>
      </c>
    </row>
    <row r="2959" spans="1:2">
      <c r="A2959" s="11">
        <v>42625</v>
      </c>
      <c r="B2959" s="2">
        <v>3.9695</v>
      </c>
    </row>
    <row r="2960" spans="1:2">
      <c r="A2960" s="11">
        <v>42626</v>
      </c>
      <c r="B2960" s="2">
        <v>3.9843999999999999</v>
      </c>
    </row>
    <row r="2961" spans="1:2">
      <c r="A2961" s="11">
        <v>42627</v>
      </c>
      <c r="B2961" s="2">
        <v>3.9578000000000002</v>
      </c>
    </row>
    <row r="2962" spans="1:2">
      <c r="A2962" s="11">
        <v>42628</v>
      </c>
      <c r="B2962" s="2">
        <v>3.9575</v>
      </c>
    </row>
    <row r="2963" spans="1:2">
      <c r="A2963" s="11">
        <v>42629</v>
      </c>
      <c r="B2963" s="2">
        <v>3.9548000000000001</v>
      </c>
    </row>
    <row r="2964" spans="1:2">
      <c r="A2964" s="11">
        <v>42632</v>
      </c>
      <c r="B2964" s="2">
        <v>3.9350000000000001</v>
      </c>
    </row>
    <row r="2965" spans="1:2">
      <c r="A2965" s="11">
        <v>42633</v>
      </c>
      <c r="B2965" s="2">
        <v>3.9350000000000001</v>
      </c>
    </row>
    <row r="2966" spans="1:2">
      <c r="A2966" s="11">
        <v>42634</v>
      </c>
      <c r="B2966" s="2">
        <v>3.9510000000000001</v>
      </c>
    </row>
    <row r="2967" spans="1:2">
      <c r="A2967" s="11">
        <v>42635</v>
      </c>
      <c r="B2967" s="2">
        <v>3.9329999999999998</v>
      </c>
    </row>
    <row r="2968" spans="1:2">
      <c r="A2968" s="11">
        <v>42636</v>
      </c>
      <c r="B2968" s="2">
        <v>3.9495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H24"/>
  <sheetViews>
    <sheetView zoomScaleNormal="100" workbookViewId="0">
      <selection activeCell="B16" sqref="B16"/>
    </sheetView>
  </sheetViews>
  <sheetFormatPr defaultRowHeight="14.4"/>
  <cols>
    <col min="1" max="1025" width="11.5546875"/>
  </cols>
  <sheetData>
    <row r="10" spans="2:3">
      <c r="B10" t="s">
        <v>9</v>
      </c>
      <c r="C10">
        <v>10</v>
      </c>
    </row>
    <row r="15" spans="2:3">
      <c r="B15" t="s">
        <v>9</v>
      </c>
      <c r="C15" t="s">
        <v>10</v>
      </c>
    </row>
    <row r="16" spans="2:3">
      <c r="C16" t="e">
        <f>VLOOKUP(C9,Arkusz4!$B$6:$C$11,2,0)</f>
        <v>#N/A</v>
      </c>
    </row>
    <row r="17" spans="3:8">
      <c r="C17" t="e">
        <f>VLOOKUP(B17,Arkusz4!$B$6:$C$11,2,0)</f>
        <v>#N/A</v>
      </c>
    </row>
    <row r="18" spans="3:8">
      <c r="C18" t="e">
        <f>VLOOKUP(B18,Arkusz4!$B$6:$C$11,2,0)</f>
        <v>#N/A</v>
      </c>
      <c r="H18" t="s">
        <v>8</v>
      </c>
    </row>
    <row r="19" spans="3:8">
      <c r="C19" t="e">
        <f>VLOOKUP(B19,Arkusz4!$B$6:$C$11,2,0)</f>
        <v>#N/A</v>
      </c>
    </row>
    <row r="20" spans="3:8">
      <c r="C20" t="e">
        <f>VLOOKUP(B20,Arkusz4!$B$6:$C$11,2,0)</f>
        <v>#N/A</v>
      </c>
    </row>
    <row r="21" spans="3:8">
      <c r="C21" t="e">
        <f>VLOOKUP(B21,Arkusz4!$B$6:$C$11,2,0)</f>
        <v>#N/A</v>
      </c>
    </row>
    <row r="22" spans="3:8">
      <c r="C22" t="e">
        <f>VLOOKUP(B22,Arkusz4!$B$6:$C$11,2,0)</f>
        <v>#N/A</v>
      </c>
    </row>
    <row r="23" spans="3:8">
      <c r="C23" t="e">
        <f>VLOOKUP(B23,Arkusz4!$B$6:$C$11,2,0)</f>
        <v>#N/A</v>
      </c>
    </row>
    <row r="24" spans="3:8">
      <c r="C24" t="e">
        <f>VLOOKUP(B24,Arkusz4!$B$6:$C$11,2,0)</f>
        <v>#N/A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C11"/>
  <sheetViews>
    <sheetView zoomScaleNormal="100" workbookViewId="0">
      <selection activeCell="C11" sqref="C11"/>
    </sheetView>
  </sheetViews>
  <sheetFormatPr defaultRowHeight="14.4"/>
  <cols>
    <col min="1" max="1025" width="11.5546875"/>
  </cols>
  <sheetData>
    <row r="5" spans="2:3">
      <c r="B5" t="s">
        <v>9</v>
      </c>
      <c r="C5" t="s">
        <v>10</v>
      </c>
    </row>
    <row r="6" spans="2:3">
      <c r="B6" s="1">
        <v>42379</v>
      </c>
      <c r="C6">
        <v>10</v>
      </c>
    </row>
    <row r="7" spans="2:3">
      <c r="B7" s="1">
        <v>42409</v>
      </c>
      <c r="C7">
        <v>20</v>
      </c>
    </row>
    <row r="8" spans="2:3">
      <c r="B8" s="1">
        <v>42437</v>
      </c>
      <c r="C8">
        <v>30</v>
      </c>
    </row>
    <row r="9" spans="2:3">
      <c r="B9" s="1">
        <v>42470</v>
      </c>
      <c r="C9">
        <v>40</v>
      </c>
    </row>
    <row r="10" spans="2:3">
      <c r="B10" s="1">
        <v>42500</v>
      </c>
      <c r="C10">
        <v>50</v>
      </c>
    </row>
    <row r="11" spans="2:3">
      <c r="B11" s="1">
        <v>42531</v>
      </c>
      <c r="C11">
        <v>60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386"/>
  <sheetViews>
    <sheetView topLeftCell="E1" zoomScale="85" zoomScaleNormal="85" workbookViewId="0">
      <selection activeCell="N7" sqref="N7"/>
    </sheetView>
  </sheetViews>
  <sheetFormatPr defaultRowHeight="14.4"/>
  <cols>
    <col min="6" max="7" width="10.5546875" bestFit="1" customWidth="1"/>
    <col min="12" max="13" width="12.44140625" bestFit="1" customWidth="1"/>
    <col min="14" max="15" width="10.5546875" bestFit="1" customWidth="1"/>
  </cols>
  <sheetData>
    <row r="2" spans="1:15">
      <c r="A2" t="s">
        <v>17</v>
      </c>
      <c r="B2">
        <v>8</v>
      </c>
      <c r="J2" t="s">
        <v>72</v>
      </c>
      <c r="K2" t="s">
        <v>73</v>
      </c>
      <c r="M2" t="s">
        <v>76</v>
      </c>
    </row>
    <row r="3" spans="1:15">
      <c r="A3" t="s">
        <v>18</v>
      </c>
      <c r="B3">
        <v>9</v>
      </c>
      <c r="E3" s="19"/>
      <c r="G3" s="18">
        <v>39114</v>
      </c>
      <c r="L3" t="s">
        <v>71</v>
      </c>
      <c r="N3" s="18"/>
      <c r="O3" s="18"/>
    </row>
    <row r="4" spans="1:15">
      <c r="A4" t="s">
        <v>19</v>
      </c>
      <c r="B4">
        <v>10</v>
      </c>
      <c r="G4" s="18">
        <v>39142</v>
      </c>
      <c r="L4" s="22">
        <f>' Kalkulacja - LIBOR'!U6</f>
        <v>0</v>
      </c>
      <c r="M4" s="22" t="e">
        <f>SUM(' Kalkulacja - LIBOR'!#REF!)</f>
        <v>#REF!</v>
      </c>
      <c r="N4" s="18" t="e">
        <f>' Kalkulacja - LIBOR'!#REF!</f>
        <v>#REF!</v>
      </c>
      <c r="O4" s="18" t="e">
        <f>' Kalkulacja - LIBOR'!#REF!</f>
        <v>#REF!</v>
      </c>
    </row>
    <row r="5" spans="1:15">
      <c r="A5" t="s">
        <v>20</v>
      </c>
      <c r="B5">
        <v>11</v>
      </c>
      <c r="G5" s="18">
        <v>39173</v>
      </c>
      <c r="M5" s="22" t="e">
        <f>L4-M4</f>
        <v>#REF!</v>
      </c>
      <c r="N5" s="18" t="s">
        <v>77</v>
      </c>
      <c r="O5" s="18" t="e">
        <f>' Kalkulacja - LIBOR'!#REF!</f>
        <v>#REF!</v>
      </c>
    </row>
    <row r="6" spans="1:15">
      <c r="A6" t="s">
        <v>21</v>
      </c>
      <c r="B6">
        <v>12</v>
      </c>
      <c r="G6" s="18">
        <v>39203</v>
      </c>
      <c r="L6" t="e">
        <f>' Kalkulacja - LIBOR'!#REF!</f>
        <v>#REF!</v>
      </c>
      <c r="M6" t="e">
        <f>SUM(' Kalkulacja - LIBOR'!#REF!)</f>
        <v>#REF!</v>
      </c>
      <c r="N6" s="18" t="e">
        <f>' Kalkulacja - LIBOR'!#REF!</f>
        <v>#REF!</v>
      </c>
      <c r="O6" s="18" t="e">
        <f>' Kalkulacja - LIBOR'!#REF!</f>
        <v>#REF!</v>
      </c>
    </row>
    <row r="7" spans="1:15">
      <c r="A7" t="s">
        <v>22</v>
      </c>
      <c r="B7">
        <v>1</v>
      </c>
      <c r="F7" s="18">
        <f>DATE(YEAR(G3),MONTH(G3)+1,0)</f>
        <v>39141</v>
      </c>
      <c r="G7" s="18">
        <v>39234</v>
      </c>
      <c r="M7" t="e">
        <f>L6-M6</f>
        <v>#REF!</v>
      </c>
      <c r="N7" s="18" t="e">
        <f>' Kalkulacja - LIBOR'!#REF!</f>
        <v>#REF!</v>
      </c>
      <c r="O7" s="18" t="s">
        <v>77</v>
      </c>
    </row>
    <row r="8" spans="1:15">
      <c r="A8" t="s">
        <v>23</v>
      </c>
      <c r="B8">
        <v>2</v>
      </c>
      <c r="F8" s="18">
        <f>DATE(YEAR(G4),MONTH(G4)+1,0)</f>
        <v>39172</v>
      </c>
      <c r="G8" s="18">
        <v>39264</v>
      </c>
      <c r="L8" t="s">
        <v>74</v>
      </c>
    </row>
    <row r="9" spans="1:15">
      <c r="A9" t="s">
        <v>24</v>
      </c>
      <c r="B9">
        <v>3</v>
      </c>
      <c r="G9" s="18">
        <v>39295</v>
      </c>
      <c r="L9" s="22" t="e">
        <f>' Kalkulacja - LIBOR'!#REF!</f>
        <v>#REF!</v>
      </c>
      <c r="M9" s="18" t="e">
        <f>' Kalkulacja - LIBOR'!#REF!</f>
        <v>#REF!</v>
      </c>
    </row>
    <row r="10" spans="1:15">
      <c r="A10" t="s">
        <v>25</v>
      </c>
      <c r="B10">
        <v>4</v>
      </c>
      <c r="G10" s="18">
        <v>39326</v>
      </c>
      <c r="L10" t="e">
        <f>' Kalkulacja - LIBOR'!#REF!</f>
        <v>#REF!</v>
      </c>
      <c r="N10" s="18" t="e">
        <f>' Kalkulacja - LIBOR'!#REF!</f>
        <v>#REF!</v>
      </c>
    </row>
    <row r="11" spans="1:15">
      <c r="A11" t="s">
        <v>26</v>
      </c>
      <c r="B11">
        <v>5</v>
      </c>
      <c r="G11" s="18">
        <v>39356</v>
      </c>
    </row>
    <row r="12" spans="1:15">
      <c r="A12" t="s">
        <v>27</v>
      </c>
      <c r="B12">
        <v>6</v>
      </c>
      <c r="G12" s="18">
        <v>39387</v>
      </c>
      <c r="L12" t="s">
        <v>75</v>
      </c>
    </row>
    <row r="13" spans="1:15">
      <c r="A13" t="s">
        <v>28</v>
      </c>
      <c r="B13">
        <v>7</v>
      </c>
      <c r="G13" s="18">
        <v>39417</v>
      </c>
      <c r="L13" s="22" t="e">
        <f>L9-L4</f>
        <v>#REF!</v>
      </c>
    </row>
    <row r="14" spans="1:15">
      <c r="A14" t="s">
        <v>17</v>
      </c>
      <c r="B14">
        <v>8</v>
      </c>
      <c r="G14" s="18">
        <v>39448</v>
      </c>
      <c r="L14" t="e">
        <f>L10-L6</f>
        <v>#REF!</v>
      </c>
    </row>
    <row r="15" spans="1:15">
      <c r="A15" t="s">
        <v>18</v>
      </c>
      <c r="B15">
        <v>9</v>
      </c>
      <c r="G15" s="18">
        <v>39479</v>
      </c>
    </row>
    <row r="16" spans="1:15">
      <c r="A16" t="s">
        <v>19</v>
      </c>
      <c r="B16">
        <v>10</v>
      </c>
      <c r="G16" s="18">
        <v>39508</v>
      </c>
    </row>
    <row r="17" spans="1:7">
      <c r="A17" t="s">
        <v>20</v>
      </c>
      <c r="B17">
        <v>11</v>
      </c>
      <c r="G17" s="18">
        <v>39539</v>
      </c>
    </row>
    <row r="18" spans="1:7">
      <c r="A18" t="s">
        <v>21</v>
      </c>
      <c r="B18">
        <v>12</v>
      </c>
      <c r="G18" s="18">
        <v>39569</v>
      </c>
    </row>
    <row r="19" spans="1:7">
      <c r="A19" t="s">
        <v>22</v>
      </c>
      <c r="B19">
        <v>1</v>
      </c>
      <c r="G19" s="18">
        <v>39600</v>
      </c>
    </row>
    <row r="20" spans="1:7">
      <c r="A20" t="s">
        <v>23</v>
      </c>
      <c r="B20">
        <v>2</v>
      </c>
      <c r="G20" s="18">
        <v>39630</v>
      </c>
    </row>
    <row r="21" spans="1:7">
      <c r="A21" t="s">
        <v>24</v>
      </c>
      <c r="B21">
        <v>3</v>
      </c>
      <c r="G21" s="18">
        <v>39661</v>
      </c>
    </row>
    <row r="22" spans="1:7">
      <c r="A22" t="s">
        <v>25</v>
      </c>
      <c r="B22">
        <v>4</v>
      </c>
      <c r="G22" s="18">
        <v>39692</v>
      </c>
    </row>
    <row r="23" spans="1:7">
      <c r="A23" t="s">
        <v>26</v>
      </c>
      <c r="B23">
        <v>5</v>
      </c>
      <c r="G23" s="18">
        <v>39722</v>
      </c>
    </row>
    <row r="24" spans="1:7">
      <c r="A24" t="s">
        <v>27</v>
      </c>
      <c r="B24">
        <v>6</v>
      </c>
      <c r="G24" s="18">
        <v>39753</v>
      </c>
    </row>
    <row r="25" spans="1:7">
      <c r="A25" t="s">
        <v>28</v>
      </c>
      <c r="B25">
        <v>7</v>
      </c>
      <c r="G25" s="18">
        <v>39783</v>
      </c>
    </row>
    <row r="26" spans="1:7">
      <c r="A26" t="s">
        <v>17</v>
      </c>
      <c r="B26">
        <v>8</v>
      </c>
      <c r="G26" s="18">
        <v>39814</v>
      </c>
    </row>
    <row r="27" spans="1:7">
      <c r="A27" t="s">
        <v>18</v>
      </c>
      <c r="B27">
        <v>9</v>
      </c>
      <c r="G27" s="18">
        <v>39845</v>
      </c>
    </row>
    <row r="28" spans="1:7">
      <c r="A28" t="s">
        <v>19</v>
      </c>
      <c r="B28">
        <v>10</v>
      </c>
      <c r="G28" s="18">
        <v>39873</v>
      </c>
    </row>
    <row r="29" spans="1:7">
      <c r="A29" t="s">
        <v>20</v>
      </c>
      <c r="B29">
        <v>11</v>
      </c>
      <c r="G29" s="18">
        <v>39904</v>
      </c>
    </row>
    <row r="30" spans="1:7">
      <c r="A30" t="s">
        <v>21</v>
      </c>
      <c r="B30">
        <v>12</v>
      </c>
      <c r="G30" s="18">
        <v>39934</v>
      </c>
    </row>
    <row r="31" spans="1:7">
      <c r="A31" t="s">
        <v>22</v>
      </c>
      <c r="B31">
        <v>1</v>
      </c>
      <c r="G31" s="18">
        <v>39965</v>
      </c>
    </row>
    <row r="32" spans="1:7">
      <c r="A32" t="s">
        <v>23</v>
      </c>
      <c r="B32">
        <v>2</v>
      </c>
      <c r="G32" s="18">
        <v>39995</v>
      </c>
    </row>
    <row r="33" spans="1:7">
      <c r="A33" t="s">
        <v>24</v>
      </c>
      <c r="B33">
        <v>3</v>
      </c>
      <c r="G33" s="18">
        <v>40026</v>
      </c>
    </row>
    <row r="34" spans="1:7">
      <c r="A34" t="s">
        <v>25</v>
      </c>
      <c r="B34">
        <v>4</v>
      </c>
      <c r="G34" s="18">
        <v>40057</v>
      </c>
    </row>
    <row r="35" spans="1:7">
      <c r="A35" t="s">
        <v>26</v>
      </c>
      <c r="B35">
        <v>5</v>
      </c>
      <c r="G35" s="18">
        <v>40087</v>
      </c>
    </row>
    <row r="36" spans="1:7">
      <c r="A36" t="s">
        <v>27</v>
      </c>
      <c r="B36">
        <v>6</v>
      </c>
      <c r="G36" s="18">
        <v>40118</v>
      </c>
    </row>
    <row r="37" spans="1:7">
      <c r="A37" t="s">
        <v>28</v>
      </c>
      <c r="B37">
        <v>7</v>
      </c>
      <c r="G37" s="18">
        <v>40148</v>
      </c>
    </row>
    <row r="38" spans="1:7">
      <c r="A38" t="s">
        <v>17</v>
      </c>
      <c r="B38">
        <v>8</v>
      </c>
      <c r="G38" s="18">
        <v>40179</v>
      </c>
    </row>
    <row r="39" spans="1:7">
      <c r="A39" t="s">
        <v>18</v>
      </c>
      <c r="B39">
        <v>9</v>
      </c>
      <c r="G39" s="18">
        <v>40210</v>
      </c>
    </row>
    <row r="40" spans="1:7">
      <c r="A40" t="s">
        <v>19</v>
      </c>
      <c r="B40">
        <v>10</v>
      </c>
      <c r="G40" s="18">
        <v>40238</v>
      </c>
    </row>
    <row r="41" spans="1:7">
      <c r="A41" t="s">
        <v>20</v>
      </c>
      <c r="B41">
        <v>11</v>
      </c>
      <c r="G41" s="18">
        <v>40269</v>
      </c>
    </row>
    <row r="42" spans="1:7">
      <c r="A42" t="s">
        <v>21</v>
      </c>
      <c r="B42">
        <v>12</v>
      </c>
      <c r="G42" s="18">
        <v>40299</v>
      </c>
    </row>
    <row r="43" spans="1:7">
      <c r="A43" t="s">
        <v>22</v>
      </c>
      <c r="B43">
        <v>1</v>
      </c>
      <c r="G43" s="18">
        <v>40330</v>
      </c>
    </row>
    <row r="44" spans="1:7">
      <c r="A44" t="s">
        <v>23</v>
      </c>
      <c r="B44">
        <v>2</v>
      </c>
      <c r="G44" s="18">
        <v>40360</v>
      </c>
    </row>
    <row r="45" spans="1:7">
      <c r="A45" t="s">
        <v>24</v>
      </c>
      <c r="B45">
        <v>3</v>
      </c>
      <c r="G45" s="18">
        <v>40391</v>
      </c>
    </row>
    <row r="46" spans="1:7">
      <c r="A46" t="s">
        <v>25</v>
      </c>
      <c r="B46">
        <v>4</v>
      </c>
      <c r="G46" s="18">
        <v>40422</v>
      </c>
    </row>
    <row r="47" spans="1:7">
      <c r="A47" t="s">
        <v>26</v>
      </c>
      <c r="B47">
        <v>5</v>
      </c>
      <c r="G47" s="18">
        <v>40452</v>
      </c>
    </row>
    <row r="48" spans="1:7">
      <c r="A48" t="s">
        <v>27</v>
      </c>
      <c r="B48">
        <v>6</v>
      </c>
      <c r="G48" s="18">
        <v>40483</v>
      </c>
    </row>
    <row r="49" spans="1:7">
      <c r="A49" t="s">
        <v>28</v>
      </c>
      <c r="B49">
        <v>7</v>
      </c>
      <c r="G49" s="18">
        <v>40513</v>
      </c>
    </row>
    <row r="50" spans="1:7">
      <c r="A50" t="s">
        <v>17</v>
      </c>
      <c r="B50">
        <v>8</v>
      </c>
      <c r="G50" s="18">
        <v>40544</v>
      </c>
    </row>
    <row r="51" spans="1:7">
      <c r="A51" t="s">
        <v>18</v>
      </c>
      <c r="B51">
        <v>9</v>
      </c>
      <c r="G51" s="18">
        <v>40575</v>
      </c>
    </row>
    <row r="52" spans="1:7">
      <c r="A52" t="s">
        <v>19</v>
      </c>
      <c r="B52">
        <v>10</v>
      </c>
      <c r="G52" s="18">
        <v>40603</v>
      </c>
    </row>
    <row r="53" spans="1:7">
      <c r="A53" t="s">
        <v>20</v>
      </c>
      <c r="B53">
        <v>11</v>
      </c>
      <c r="G53" s="18">
        <v>40634</v>
      </c>
    </row>
    <row r="54" spans="1:7">
      <c r="A54" t="s">
        <v>21</v>
      </c>
      <c r="B54">
        <v>12</v>
      </c>
      <c r="G54" s="18">
        <v>40664</v>
      </c>
    </row>
    <row r="55" spans="1:7">
      <c r="A55" t="s">
        <v>22</v>
      </c>
      <c r="B55">
        <v>1</v>
      </c>
      <c r="G55" s="18">
        <v>40695</v>
      </c>
    </row>
    <row r="56" spans="1:7">
      <c r="A56" t="s">
        <v>23</v>
      </c>
      <c r="B56">
        <v>2</v>
      </c>
      <c r="G56" s="18">
        <v>40725</v>
      </c>
    </row>
    <row r="57" spans="1:7">
      <c r="A57" t="s">
        <v>24</v>
      </c>
      <c r="B57">
        <v>3</v>
      </c>
      <c r="G57" s="18">
        <v>40756</v>
      </c>
    </row>
    <row r="58" spans="1:7">
      <c r="A58" t="s">
        <v>25</v>
      </c>
      <c r="B58">
        <v>4</v>
      </c>
      <c r="G58" s="18">
        <v>40787</v>
      </c>
    </row>
    <row r="59" spans="1:7">
      <c r="A59" t="s">
        <v>26</v>
      </c>
      <c r="B59">
        <v>5</v>
      </c>
      <c r="G59" s="18">
        <v>40817</v>
      </c>
    </row>
    <row r="60" spans="1:7">
      <c r="A60" t="s">
        <v>27</v>
      </c>
      <c r="B60">
        <v>6</v>
      </c>
      <c r="G60" s="18">
        <v>40848</v>
      </c>
    </row>
    <row r="61" spans="1:7">
      <c r="A61" t="s">
        <v>28</v>
      </c>
      <c r="B61">
        <v>7</v>
      </c>
      <c r="G61" s="18">
        <v>40878</v>
      </c>
    </row>
    <row r="62" spans="1:7">
      <c r="A62" t="s">
        <v>17</v>
      </c>
      <c r="B62">
        <v>8</v>
      </c>
      <c r="G62" s="18">
        <v>40909</v>
      </c>
    </row>
    <row r="63" spans="1:7">
      <c r="A63" t="s">
        <v>18</v>
      </c>
      <c r="B63">
        <v>9</v>
      </c>
      <c r="G63" s="18">
        <v>40940</v>
      </c>
    </row>
    <row r="64" spans="1:7">
      <c r="A64" t="s">
        <v>19</v>
      </c>
      <c r="B64">
        <v>10</v>
      </c>
      <c r="G64" s="18">
        <v>40969</v>
      </c>
    </row>
    <row r="65" spans="1:7">
      <c r="A65" t="s">
        <v>20</v>
      </c>
      <c r="B65">
        <v>11</v>
      </c>
      <c r="G65" s="18">
        <v>41000</v>
      </c>
    </row>
    <row r="66" spans="1:7">
      <c r="A66" t="s">
        <v>21</v>
      </c>
      <c r="B66">
        <v>12</v>
      </c>
      <c r="G66" s="18">
        <v>41030</v>
      </c>
    </row>
    <row r="67" spans="1:7">
      <c r="A67" t="s">
        <v>22</v>
      </c>
      <c r="B67">
        <v>1</v>
      </c>
      <c r="G67" s="18">
        <v>41061</v>
      </c>
    </row>
    <row r="68" spans="1:7">
      <c r="A68" t="s">
        <v>23</v>
      </c>
      <c r="B68">
        <v>2</v>
      </c>
      <c r="G68" s="18">
        <v>41091</v>
      </c>
    </row>
    <row r="69" spans="1:7">
      <c r="A69" t="s">
        <v>24</v>
      </c>
      <c r="B69">
        <v>3</v>
      </c>
      <c r="G69" s="18">
        <v>41122</v>
      </c>
    </row>
    <row r="70" spans="1:7">
      <c r="A70" t="s">
        <v>25</v>
      </c>
      <c r="B70">
        <v>4</v>
      </c>
      <c r="G70" s="18">
        <v>41153</v>
      </c>
    </row>
    <row r="71" spans="1:7">
      <c r="A71" t="s">
        <v>26</v>
      </c>
      <c r="B71">
        <v>5</v>
      </c>
      <c r="G71" s="18">
        <v>41183</v>
      </c>
    </row>
    <row r="72" spans="1:7">
      <c r="A72" t="s">
        <v>27</v>
      </c>
      <c r="B72">
        <v>6</v>
      </c>
      <c r="G72" s="18">
        <v>41214</v>
      </c>
    </row>
    <row r="73" spans="1:7">
      <c r="A73" t="s">
        <v>28</v>
      </c>
      <c r="B73">
        <v>7</v>
      </c>
      <c r="G73" s="18">
        <v>41244</v>
      </c>
    </row>
    <row r="74" spans="1:7">
      <c r="A74" t="s">
        <v>17</v>
      </c>
      <c r="B74">
        <v>8</v>
      </c>
      <c r="G74" s="18">
        <v>41275</v>
      </c>
    </row>
    <row r="75" spans="1:7">
      <c r="A75" t="s">
        <v>18</v>
      </c>
      <c r="B75">
        <v>9</v>
      </c>
      <c r="G75" s="18">
        <v>41306</v>
      </c>
    </row>
    <row r="76" spans="1:7">
      <c r="A76" t="s">
        <v>19</v>
      </c>
      <c r="B76">
        <v>10</v>
      </c>
      <c r="G76" s="18">
        <v>41334</v>
      </c>
    </row>
    <row r="77" spans="1:7">
      <c r="A77" t="s">
        <v>20</v>
      </c>
      <c r="B77">
        <v>11</v>
      </c>
      <c r="G77" s="18">
        <v>41365</v>
      </c>
    </row>
    <row r="78" spans="1:7">
      <c r="A78" t="s">
        <v>21</v>
      </c>
      <c r="B78">
        <v>12</v>
      </c>
      <c r="G78" s="18">
        <v>41395</v>
      </c>
    </row>
    <row r="79" spans="1:7">
      <c r="A79" t="s">
        <v>22</v>
      </c>
      <c r="B79">
        <v>1</v>
      </c>
      <c r="G79" s="18">
        <v>41426</v>
      </c>
    </row>
    <row r="80" spans="1:7">
      <c r="A80" t="s">
        <v>23</v>
      </c>
      <c r="B80">
        <v>2</v>
      </c>
      <c r="G80" s="18">
        <v>41456</v>
      </c>
    </row>
    <row r="81" spans="1:7">
      <c r="A81" t="s">
        <v>24</v>
      </c>
      <c r="B81">
        <v>3</v>
      </c>
      <c r="G81" s="18">
        <v>41487</v>
      </c>
    </row>
    <row r="82" spans="1:7">
      <c r="A82" t="s">
        <v>25</v>
      </c>
      <c r="B82">
        <v>4</v>
      </c>
      <c r="G82" s="18">
        <v>41518</v>
      </c>
    </row>
    <row r="83" spans="1:7">
      <c r="A83" t="s">
        <v>26</v>
      </c>
      <c r="B83">
        <v>5</v>
      </c>
      <c r="G83" s="18">
        <v>41548</v>
      </c>
    </row>
    <row r="84" spans="1:7">
      <c r="A84" t="s">
        <v>27</v>
      </c>
      <c r="B84">
        <v>6</v>
      </c>
      <c r="G84" s="18">
        <v>41579</v>
      </c>
    </row>
    <row r="85" spans="1:7">
      <c r="A85" t="s">
        <v>28</v>
      </c>
      <c r="B85">
        <v>7</v>
      </c>
      <c r="G85" s="18">
        <v>41609</v>
      </c>
    </row>
    <row r="86" spans="1:7">
      <c r="A86" t="s">
        <v>17</v>
      </c>
      <c r="B86">
        <v>8</v>
      </c>
      <c r="G86" s="18">
        <v>41640</v>
      </c>
    </row>
    <row r="87" spans="1:7">
      <c r="A87" t="s">
        <v>18</v>
      </c>
      <c r="B87">
        <v>9</v>
      </c>
      <c r="G87" s="18">
        <v>41671</v>
      </c>
    </row>
    <row r="88" spans="1:7">
      <c r="A88" t="s">
        <v>19</v>
      </c>
      <c r="B88">
        <v>10</v>
      </c>
      <c r="G88" s="18">
        <v>41699</v>
      </c>
    </row>
    <row r="89" spans="1:7">
      <c r="A89" t="s">
        <v>20</v>
      </c>
      <c r="B89">
        <v>11</v>
      </c>
      <c r="G89" s="18">
        <v>41730</v>
      </c>
    </row>
    <row r="90" spans="1:7">
      <c r="A90" t="s">
        <v>21</v>
      </c>
      <c r="B90">
        <v>12</v>
      </c>
      <c r="G90" s="18">
        <v>41760</v>
      </c>
    </row>
    <row r="91" spans="1:7">
      <c r="A91" t="s">
        <v>22</v>
      </c>
      <c r="B91">
        <v>1</v>
      </c>
      <c r="G91" s="18">
        <v>41791</v>
      </c>
    </row>
    <row r="92" spans="1:7">
      <c r="A92" t="s">
        <v>23</v>
      </c>
      <c r="B92">
        <v>2</v>
      </c>
      <c r="G92" s="18">
        <v>41821</v>
      </c>
    </row>
    <row r="93" spans="1:7">
      <c r="A93" t="s">
        <v>24</v>
      </c>
      <c r="B93">
        <v>3</v>
      </c>
      <c r="G93" s="18">
        <v>41852</v>
      </c>
    </row>
    <row r="94" spans="1:7">
      <c r="A94" t="s">
        <v>25</v>
      </c>
      <c r="B94">
        <v>4</v>
      </c>
      <c r="G94" s="18">
        <v>41883</v>
      </c>
    </row>
    <row r="95" spans="1:7">
      <c r="A95" t="s">
        <v>26</v>
      </c>
      <c r="B95">
        <v>5</v>
      </c>
      <c r="G95" s="18">
        <v>41913</v>
      </c>
    </row>
    <row r="96" spans="1:7">
      <c r="A96" t="s">
        <v>27</v>
      </c>
      <c r="B96">
        <v>6</v>
      </c>
      <c r="G96" s="18">
        <v>41944</v>
      </c>
    </row>
    <row r="97" spans="1:7">
      <c r="A97" t="s">
        <v>28</v>
      </c>
      <c r="B97">
        <v>7</v>
      </c>
      <c r="G97" s="18">
        <v>41974</v>
      </c>
    </row>
    <row r="98" spans="1:7">
      <c r="A98" t="s">
        <v>17</v>
      </c>
      <c r="B98">
        <v>8</v>
      </c>
      <c r="G98" s="18">
        <v>42005</v>
      </c>
    </row>
    <row r="99" spans="1:7">
      <c r="A99" t="s">
        <v>18</v>
      </c>
      <c r="B99">
        <v>9</v>
      </c>
      <c r="G99" s="18">
        <v>42036</v>
      </c>
    </row>
    <row r="100" spans="1:7">
      <c r="A100" t="s">
        <v>19</v>
      </c>
      <c r="B100">
        <v>10</v>
      </c>
      <c r="G100" s="18">
        <v>42064</v>
      </c>
    </row>
    <row r="101" spans="1:7">
      <c r="A101" t="s">
        <v>20</v>
      </c>
      <c r="B101">
        <v>11</v>
      </c>
      <c r="G101" s="18">
        <v>42095</v>
      </c>
    </row>
    <row r="102" spans="1:7">
      <c r="A102" t="s">
        <v>21</v>
      </c>
      <c r="B102">
        <v>12</v>
      </c>
      <c r="G102" s="18">
        <v>42125</v>
      </c>
    </row>
    <row r="103" spans="1:7">
      <c r="A103" t="s">
        <v>22</v>
      </c>
      <c r="B103">
        <v>1</v>
      </c>
      <c r="G103" s="18">
        <v>42156</v>
      </c>
    </row>
    <row r="104" spans="1:7">
      <c r="A104" t="s">
        <v>23</v>
      </c>
      <c r="B104">
        <v>2</v>
      </c>
      <c r="G104" s="18">
        <v>42186</v>
      </c>
    </row>
    <row r="105" spans="1:7">
      <c r="A105" t="s">
        <v>24</v>
      </c>
      <c r="B105">
        <v>3</v>
      </c>
      <c r="G105" s="18">
        <v>42217</v>
      </c>
    </row>
    <row r="106" spans="1:7">
      <c r="A106" t="s">
        <v>25</v>
      </c>
      <c r="B106">
        <v>4</v>
      </c>
      <c r="G106" s="18">
        <v>42248</v>
      </c>
    </row>
    <row r="107" spans="1:7">
      <c r="A107" t="s">
        <v>26</v>
      </c>
      <c r="B107">
        <v>5</v>
      </c>
      <c r="G107" s="18">
        <v>42278</v>
      </c>
    </row>
    <row r="108" spans="1:7">
      <c r="A108" t="s">
        <v>27</v>
      </c>
      <c r="B108">
        <v>6</v>
      </c>
      <c r="G108" s="18">
        <v>42309</v>
      </c>
    </row>
    <row r="109" spans="1:7">
      <c r="A109" t="s">
        <v>28</v>
      </c>
      <c r="B109">
        <v>7</v>
      </c>
      <c r="G109" s="18">
        <v>42339</v>
      </c>
    </row>
    <row r="110" spans="1:7">
      <c r="A110" t="s">
        <v>17</v>
      </c>
      <c r="B110">
        <v>8</v>
      </c>
      <c r="G110" s="18">
        <v>42370</v>
      </c>
    </row>
    <row r="111" spans="1:7">
      <c r="A111" t="s">
        <v>18</v>
      </c>
      <c r="B111">
        <v>9</v>
      </c>
      <c r="G111" s="18">
        <v>42401</v>
      </c>
    </row>
    <row r="112" spans="1:7">
      <c r="A112" t="s">
        <v>19</v>
      </c>
      <c r="B112">
        <v>10</v>
      </c>
      <c r="G112" s="18">
        <v>42430</v>
      </c>
    </row>
    <row r="113" spans="1:7">
      <c r="A113" t="s">
        <v>20</v>
      </c>
      <c r="B113">
        <v>11</v>
      </c>
      <c r="G113" s="18">
        <v>42461</v>
      </c>
    </row>
    <row r="114" spans="1:7">
      <c r="A114" t="s">
        <v>21</v>
      </c>
      <c r="B114">
        <v>12</v>
      </c>
      <c r="G114" s="18">
        <v>42491</v>
      </c>
    </row>
    <row r="115" spans="1:7">
      <c r="A115" t="s">
        <v>22</v>
      </c>
      <c r="B115">
        <v>1</v>
      </c>
      <c r="G115" s="18">
        <v>42522</v>
      </c>
    </row>
    <row r="116" spans="1:7">
      <c r="A116" t="s">
        <v>23</v>
      </c>
      <c r="B116">
        <v>2</v>
      </c>
      <c r="G116" s="18">
        <v>42552</v>
      </c>
    </row>
    <row r="117" spans="1:7">
      <c r="A117" t="s">
        <v>24</v>
      </c>
      <c r="B117">
        <v>3</v>
      </c>
      <c r="G117" s="18">
        <v>42583</v>
      </c>
    </row>
    <row r="118" spans="1:7">
      <c r="A118" t="s">
        <v>25</v>
      </c>
      <c r="B118">
        <v>4</v>
      </c>
      <c r="G118" s="18">
        <v>42614</v>
      </c>
    </row>
    <row r="119" spans="1:7">
      <c r="A119" t="s">
        <v>26</v>
      </c>
      <c r="B119">
        <v>5</v>
      </c>
      <c r="G119" s="18">
        <v>42644</v>
      </c>
    </row>
    <row r="120" spans="1:7">
      <c r="A120" t="s">
        <v>27</v>
      </c>
      <c r="B120">
        <v>6</v>
      </c>
      <c r="G120" s="18">
        <v>42675</v>
      </c>
    </row>
    <row r="121" spans="1:7">
      <c r="A121" t="s">
        <v>28</v>
      </c>
      <c r="B121">
        <v>7</v>
      </c>
      <c r="G121" s="18">
        <v>42705</v>
      </c>
    </row>
    <row r="122" spans="1:7">
      <c r="A122" t="s">
        <v>17</v>
      </c>
      <c r="B122">
        <v>8</v>
      </c>
      <c r="G122" s="18">
        <v>42736</v>
      </c>
    </row>
    <row r="123" spans="1:7">
      <c r="A123" t="s">
        <v>18</v>
      </c>
      <c r="B123">
        <v>9</v>
      </c>
      <c r="G123" s="18">
        <v>42767</v>
      </c>
    </row>
    <row r="124" spans="1:7">
      <c r="A124" t="s">
        <v>19</v>
      </c>
      <c r="B124">
        <v>10</v>
      </c>
      <c r="G124" s="18">
        <v>42795</v>
      </c>
    </row>
    <row r="125" spans="1:7">
      <c r="A125" t="s">
        <v>20</v>
      </c>
      <c r="B125">
        <v>11</v>
      </c>
      <c r="G125" s="18">
        <v>42826</v>
      </c>
    </row>
    <row r="126" spans="1:7">
      <c r="A126" t="s">
        <v>21</v>
      </c>
      <c r="B126">
        <v>12</v>
      </c>
      <c r="G126" s="18">
        <v>42856</v>
      </c>
    </row>
    <row r="127" spans="1:7">
      <c r="A127" t="s">
        <v>22</v>
      </c>
      <c r="B127">
        <v>1</v>
      </c>
      <c r="G127" s="18">
        <v>42887</v>
      </c>
    </row>
    <row r="128" spans="1:7">
      <c r="A128" t="s">
        <v>23</v>
      </c>
      <c r="B128">
        <v>2</v>
      </c>
      <c r="G128" s="18">
        <v>42917</v>
      </c>
    </row>
    <row r="129" spans="1:7">
      <c r="A129" t="s">
        <v>24</v>
      </c>
      <c r="B129">
        <v>3</v>
      </c>
      <c r="G129" s="18">
        <v>42948</v>
      </c>
    </row>
    <row r="130" spans="1:7">
      <c r="A130" t="s">
        <v>25</v>
      </c>
      <c r="B130">
        <v>4</v>
      </c>
      <c r="G130" s="18">
        <v>42979</v>
      </c>
    </row>
    <row r="131" spans="1:7">
      <c r="A131" t="s">
        <v>26</v>
      </c>
      <c r="B131">
        <v>5</v>
      </c>
      <c r="G131" s="18">
        <v>43009</v>
      </c>
    </row>
    <row r="132" spans="1:7">
      <c r="A132" t="s">
        <v>27</v>
      </c>
      <c r="B132">
        <v>6</v>
      </c>
      <c r="G132" s="18">
        <v>43040</v>
      </c>
    </row>
    <row r="133" spans="1:7">
      <c r="A133" t="s">
        <v>28</v>
      </c>
      <c r="B133">
        <v>7</v>
      </c>
      <c r="G133" s="18">
        <v>43070</v>
      </c>
    </row>
    <row r="134" spans="1:7">
      <c r="A134" t="s">
        <v>17</v>
      </c>
      <c r="B134">
        <v>8</v>
      </c>
      <c r="G134" s="18">
        <v>43101</v>
      </c>
    </row>
    <row r="135" spans="1:7">
      <c r="A135" t="s">
        <v>18</v>
      </c>
      <c r="B135">
        <v>9</v>
      </c>
      <c r="G135" s="18">
        <v>43132</v>
      </c>
    </row>
    <row r="136" spans="1:7">
      <c r="A136" t="s">
        <v>19</v>
      </c>
      <c r="B136">
        <v>10</v>
      </c>
      <c r="G136" s="18">
        <v>43160</v>
      </c>
    </row>
    <row r="137" spans="1:7">
      <c r="A137" t="s">
        <v>20</v>
      </c>
      <c r="B137">
        <v>11</v>
      </c>
      <c r="G137" s="18">
        <v>43191</v>
      </c>
    </row>
    <row r="138" spans="1:7">
      <c r="A138" t="s">
        <v>21</v>
      </c>
      <c r="B138">
        <v>12</v>
      </c>
      <c r="G138" s="18">
        <v>43221</v>
      </c>
    </row>
    <row r="139" spans="1:7">
      <c r="A139" t="s">
        <v>22</v>
      </c>
      <c r="B139">
        <v>1</v>
      </c>
      <c r="G139" s="18">
        <v>43252</v>
      </c>
    </row>
    <row r="140" spans="1:7">
      <c r="A140" t="s">
        <v>23</v>
      </c>
      <c r="B140">
        <v>2</v>
      </c>
      <c r="G140" s="18">
        <v>43282</v>
      </c>
    </row>
    <row r="141" spans="1:7">
      <c r="A141" t="s">
        <v>24</v>
      </c>
      <c r="B141">
        <v>3</v>
      </c>
      <c r="G141" s="18">
        <v>43313</v>
      </c>
    </row>
    <row r="142" spans="1:7">
      <c r="A142" t="s">
        <v>25</v>
      </c>
      <c r="B142">
        <v>4</v>
      </c>
      <c r="G142" s="18">
        <v>43344</v>
      </c>
    </row>
    <row r="143" spans="1:7">
      <c r="A143" t="s">
        <v>26</v>
      </c>
      <c r="B143">
        <v>5</v>
      </c>
      <c r="G143" s="18">
        <v>43374</v>
      </c>
    </row>
    <row r="144" spans="1:7">
      <c r="A144" t="s">
        <v>27</v>
      </c>
      <c r="B144">
        <v>6</v>
      </c>
      <c r="G144" s="18">
        <v>43405</v>
      </c>
    </row>
    <row r="145" spans="1:7">
      <c r="A145" t="s">
        <v>28</v>
      </c>
      <c r="B145">
        <v>7</v>
      </c>
      <c r="G145" s="18">
        <v>43435</v>
      </c>
    </row>
    <row r="146" spans="1:7">
      <c r="A146" t="s">
        <v>17</v>
      </c>
      <c r="B146">
        <v>8</v>
      </c>
      <c r="G146" s="18">
        <v>43466</v>
      </c>
    </row>
    <row r="147" spans="1:7">
      <c r="A147" t="s">
        <v>18</v>
      </c>
      <c r="B147">
        <v>9</v>
      </c>
      <c r="G147" s="18">
        <v>43497</v>
      </c>
    </row>
    <row r="148" spans="1:7">
      <c r="A148" t="s">
        <v>19</v>
      </c>
      <c r="B148">
        <v>10</v>
      </c>
      <c r="G148" s="18">
        <v>43525</v>
      </c>
    </row>
    <row r="149" spans="1:7">
      <c r="A149" t="s">
        <v>20</v>
      </c>
      <c r="B149">
        <v>11</v>
      </c>
      <c r="G149" s="18">
        <v>43556</v>
      </c>
    </row>
    <row r="150" spans="1:7">
      <c r="A150" t="s">
        <v>21</v>
      </c>
      <c r="B150">
        <v>12</v>
      </c>
      <c r="G150" s="18">
        <v>43586</v>
      </c>
    </row>
    <row r="151" spans="1:7">
      <c r="A151" t="s">
        <v>22</v>
      </c>
      <c r="B151">
        <v>1</v>
      </c>
      <c r="G151" s="18">
        <v>43617</v>
      </c>
    </row>
    <row r="152" spans="1:7">
      <c r="A152" t="s">
        <v>23</v>
      </c>
      <c r="B152">
        <v>2</v>
      </c>
      <c r="G152" s="18">
        <v>43647</v>
      </c>
    </row>
    <row r="153" spans="1:7">
      <c r="A153" t="s">
        <v>24</v>
      </c>
      <c r="B153">
        <v>3</v>
      </c>
      <c r="G153" s="18">
        <v>43678</v>
      </c>
    </row>
    <row r="154" spans="1:7">
      <c r="A154" t="s">
        <v>25</v>
      </c>
      <c r="B154">
        <v>4</v>
      </c>
      <c r="G154" s="18">
        <v>43709</v>
      </c>
    </row>
    <row r="155" spans="1:7">
      <c r="A155" t="s">
        <v>26</v>
      </c>
      <c r="B155">
        <v>5</v>
      </c>
      <c r="G155" s="18">
        <v>43739</v>
      </c>
    </row>
    <row r="156" spans="1:7">
      <c r="A156" t="s">
        <v>27</v>
      </c>
      <c r="B156">
        <v>6</v>
      </c>
      <c r="G156" s="18">
        <v>43770</v>
      </c>
    </row>
    <row r="157" spans="1:7">
      <c r="A157" t="s">
        <v>28</v>
      </c>
      <c r="B157">
        <v>7</v>
      </c>
      <c r="G157" s="18">
        <v>43800</v>
      </c>
    </row>
    <row r="158" spans="1:7">
      <c r="A158" t="s">
        <v>17</v>
      </c>
      <c r="B158">
        <v>8</v>
      </c>
      <c r="G158" s="18">
        <v>43831</v>
      </c>
    </row>
    <row r="159" spans="1:7">
      <c r="A159" t="s">
        <v>18</v>
      </c>
      <c r="B159">
        <v>9</v>
      </c>
      <c r="G159" s="18">
        <v>43862</v>
      </c>
    </row>
    <row r="160" spans="1:7">
      <c r="A160" t="s">
        <v>19</v>
      </c>
      <c r="B160">
        <v>10</v>
      </c>
      <c r="G160" s="18">
        <v>43891</v>
      </c>
    </row>
    <row r="161" spans="1:7">
      <c r="A161" t="s">
        <v>20</v>
      </c>
      <c r="B161">
        <v>11</v>
      </c>
      <c r="G161" s="18">
        <v>43922</v>
      </c>
    </row>
    <row r="162" spans="1:7">
      <c r="A162" t="s">
        <v>21</v>
      </c>
      <c r="B162">
        <v>12</v>
      </c>
      <c r="G162" s="18">
        <v>43952</v>
      </c>
    </row>
    <row r="163" spans="1:7">
      <c r="A163" t="s">
        <v>22</v>
      </c>
      <c r="B163">
        <v>1</v>
      </c>
      <c r="G163" s="18">
        <v>43983</v>
      </c>
    </row>
    <row r="164" spans="1:7">
      <c r="A164" t="s">
        <v>23</v>
      </c>
      <c r="B164">
        <v>2</v>
      </c>
      <c r="G164" s="18">
        <v>44013</v>
      </c>
    </row>
    <row r="165" spans="1:7">
      <c r="A165" t="s">
        <v>24</v>
      </c>
      <c r="B165">
        <v>3</v>
      </c>
      <c r="G165" s="18">
        <v>44044</v>
      </c>
    </row>
    <row r="166" spans="1:7">
      <c r="A166" t="s">
        <v>25</v>
      </c>
      <c r="B166">
        <v>4</v>
      </c>
      <c r="G166" s="18">
        <v>44075</v>
      </c>
    </row>
    <row r="167" spans="1:7">
      <c r="A167" t="s">
        <v>26</v>
      </c>
      <c r="B167">
        <v>5</v>
      </c>
      <c r="G167" s="18">
        <v>44105</v>
      </c>
    </row>
    <row r="168" spans="1:7">
      <c r="A168" t="s">
        <v>27</v>
      </c>
      <c r="B168">
        <v>6</v>
      </c>
      <c r="G168" s="18">
        <v>44136</v>
      </c>
    </row>
    <row r="169" spans="1:7">
      <c r="A169" t="s">
        <v>28</v>
      </c>
      <c r="B169">
        <v>7</v>
      </c>
      <c r="G169" s="18">
        <v>44166</v>
      </c>
    </row>
    <row r="170" spans="1:7">
      <c r="A170" t="s">
        <v>17</v>
      </c>
      <c r="B170">
        <v>8</v>
      </c>
      <c r="G170" s="18">
        <v>44197</v>
      </c>
    </row>
    <row r="171" spans="1:7">
      <c r="A171" t="s">
        <v>18</v>
      </c>
      <c r="B171">
        <v>9</v>
      </c>
      <c r="G171" s="18">
        <v>44228</v>
      </c>
    </row>
    <row r="172" spans="1:7">
      <c r="A172" t="s">
        <v>19</v>
      </c>
      <c r="B172">
        <v>10</v>
      </c>
      <c r="G172" s="18">
        <v>44256</v>
      </c>
    </row>
    <row r="173" spans="1:7">
      <c r="A173" t="s">
        <v>20</v>
      </c>
      <c r="B173">
        <v>11</v>
      </c>
      <c r="G173" s="18">
        <v>44287</v>
      </c>
    </row>
    <row r="174" spans="1:7">
      <c r="A174" t="s">
        <v>21</v>
      </c>
      <c r="B174">
        <v>12</v>
      </c>
      <c r="G174" s="18">
        <v>44317</v>
      </c>
    </row>
    <row r="175" spans="1:7">
      <c r="A175" t="s">
        <v>22</v>
      </c>
      <c r="B175">
        <v>1</v>
      </c>
      <c r="G175" s="18">
        <v>44348</v>
      </c>
    </row>
    <row r="176" spans="1:7">
      <c r="A176" t="s">
        <v>23</v>
      </c>
      <c r="B176">
        <v>2</v>
      </c>
      <c r="G176" s="18">
        <v>44378</v>
      </c>
    </row>
    <row r="177" spans="1:7">
      <c r="A177" t="s">
        <v>24</v>
      </c>
      <c r="B177">
        <v>3</v>
      </c>
      <c r="G177" s="18">
        <v>44409</v>
      </c>
    </row>
    <row r="178" spans="1:7">
      <c r="A178" t="s">
        <v>25</v>
      </c>
      <c r="B178">
        <v>4</v>
      </c>
      <c r="G178" s="18">
        <v>44440</v>
      </c>
    </row>
    <row r="179" spans="1:7">
      <c r="A179" t="s">
        <v>26</v>
      </c>
      <c r="B179">
        <v>5</v>
      </c>
      <c r="G179" s="18">
        <v>44470</v>
      </c>
    </row>
    <row r="180" spans="1:7">
      <c r="A180" t="s">
        <v>27</v>
      </c>
      <c r="B180">
        <v>6</v>
      </c>
      <c r="G180" s="18">
        <v>44501</v>
      </c>
    </row>
    <row r="181" spans="1:7">
      <c r="A181" t="s">
        <v>28</v>
      </c>
      <c r="B181">
        <v>7</v>
      </c>
      <c r="G181" s="18">
        <v>44531</v>
      </c>
    </row>
    <row r="182" spans="1:7">
      <c r="A182" t="s">
        <v>17</v>
      </c>
      <c r="B182">
        <v>8</v>
      </c>
      <c r="G182" s="18">
        <v>44562</v>
      </c>
    </row>
    <row r="183" spans="1:7">
      <c r="A183" t="s">
        <v>18</v>
      </c>
      <c r="B183">
        <v>9</v>
      </c>
      <c r="G183" s="18">
        <v>44593</v>
      </c>
    </row>
    <row r="184" spans="1:7">
      <c r="A184" t="s">
        <v>19</v>
      </c>
      <c r="B184">
        <v>10</v>
      </c>
      <c r="G184" s="18">
        <v>44621</v>
      </c>
    </row>
    <row r="185" spans="1:7">
      <c r="A185" t="s">
        <v>20</v>
      </c>
      <c r="B185">
        <v>11</v>
      </c>
      <c r="G185" s="18">
        <v>44652</v>
      </c>
    </row>
    <row r="186" spans="1:7">
      <c r="A186" t="s">
        <v>21</v>
      </c>
      <c r="B186">
        <v>12</v>
      </c>
      <c r="G186" s="18">
        <v>44682</v>
      </c>
    </row>
    <row r="187" spans="1:7">
      <c r="A187" t="s">
        <v>22</v>
      </c>
      <c r="B187">
        <v>1</v>
      </c>
      <c r="G187" s="18">
        <v>44713</v>
      </c>
    </row>
    <row r="188" spans="1:7">
      <c r="A188" t="s">
        <v>23</v>
      </c>
      <c r="B188">
        <v>2</v>
      </c>
      <c r="G188" s="18">
        <v>44743</v>
      </c>
    </row>
    <row r="189" spans="1:7">
      <c r="A189" t="s">
        <v>24</v>
      </c>
      <c r="B189">
        <v>3</v>
      </c>
      <c r="G189" s="18">
        <v>44774</v>
      </c>
    </row>
    <row r="190" spans="1:7">
      <c r="A190" t="s">
        <v>25</v>
      </c>
      <c r="B190">
        <v>4</v>
      </c>
      <c r="G190" s="18">
        <v>44805</v>
      </c>
    </row>
    <row r="191" spans="1:7">
      <c r="A191" t="s">
        <v>26</v>
      </c>
      <c r="B191">
        <v>5</v>
      </c>
      <c r="G191" s="18">
        <v>44835</v>
      </c>
    </row>
    <row r="192" spans="1:7">
      <c r="A192" t="s">
        <v>27</v>
      </c>
      <c r="B192">
        <v>6</v>
      </c>
      <c r="G192" s="18">
        <v>44866</v>
      </c>
    </row>
    <row r="193" spans="1:7">
      <c r="A193" t="s">
        <v>28</v>
      </c>
      <c r="B193">
        <v>7</v>
      </c>
      <c r="G193" s="18">
        <v>44896</v>
      </c>
    </row>
    <row r="194" spans="1:7">
      <c r="A194" t="s">
        <v>17</v>
      </c>
      <c r="B194">
        <v>8</v>
      </c>
      <c r="G194" s="18">
        <v>44927</v>
      </c>
    </row>
    <row r="195" spans="1:7">
      <c r="A195" t="s">
        <v>18</v>
      </c>
      <c r="B195">
        <v>9</v>
      </c>
      <c r="G195" s="18">
        <v>44958</v>
      </c>
    </row>
    <row r="196" spans="1:7">
      <c r="A196" t="s">
        <v>19</v>
      </c>
      <c r="B196">
        <v>10</v>
      </c>
      <c r="G196" s="18">
        <v>44986</v>
      </c>
    </row>
    <row r="197" spans="1:7">
      <c r="A197" t="s">
        <v>20</v>
      </c>
      <c r="B197">
        <v>11</v>
      </c>
      <c r="G197" s="18">
        <v>45017</v>
      </c>
    </row>
    <row r="198" spans="1:7">
      <c r="A198" t="s">
        <v>21</v>
      </c>
      <c r="B198">
        <v>12</v>
      </c>
      <c r="G198" s="18">
        <v>45047</v>
      </c>
    </row>
    <row r="199" spans="1:7">
      <c r="A199" t="s">
        <v>22</v>
      </c>
      <c r="B199">
        <v>1</v>
      </c>
      <c r="G199" s="18">
        <v>45078</v>
      </c>
    </row>
    <row r="200" spans="1:7">
      <c r="A200" t="s">
        <v>23</v>
      </c>
      <c r="B200">
        <v>2</v>
      </c>
      <c r="G200" s="18">
        <v>45108</v>
      </c>
    </row>
    <row r="201" spans="1:7">
      <c r="A201" t="s">
        <v>24</v>
      </c>
      <c r="B201">
        <v>3</v>
      </c>
      <c r="G201" s="18">
        <v>45139</v>
      </c>
    </row>
    <row r="202" spans="1:7">
      <c r="A202" t="s">
        <v>25</v>
      </c>
      <c r="B202">
        <v>4</v>
      </c>
      <c r="G202" s="18">
        <v>45170</v>
      </c>
    </row>
    <row r="203" spans="1:7">
      <c r="A203" t="s">
        <v>26</v>
      </c>
      <c r="B203">
        <v>5</v>
      </c>
      <c r="G203" s="18">
        <v>45200</v>
      </c>
    </row>
    <row r="204" spans="1:7">
      <c r="A204" t="s">
        <v>27</v>
      </c>
      <c r="B204">
        <v>6</v>
      </c>
      <c r="G204" s="18">
        <v>45231</v>
      </c>
    </row>
    <row r="205" spans="1:7">
      <c r="A205" t="s">
        <v>28</v>
      </c>
      <c r="B205">
        <v>7</v>
      </c>
      <c r="G205" s="18">
        <v>45261</v>
      </c>
    </row>
    <row r="206" spans="1:7">
      <c r="A206" t="s">
        <v>17</v>
      </c>
      <c r="B206">
        <v>8</v>
      </c>
      <c r="G206" s="18">
        <v>45292</v>
      </c>
    </row>
    <row r="207" spans="1:7">
      <c r="A207" t="s">
        <v>18</v>
      </c>
      <c r="B207">
        <v>9</v>
      </c>
      <c r="G207" s="18">
        <v>45323</v>
      </c>
    </row>
    <row r="208" spans="1:7">
      <c r="A208" t="s">
        <v>19</v>
      </c>
      <c r="B208">
        <v>10</v>
      </c>
      <c r="G208" s="18">
        <v>45352</v>
      </c>
    </row>
    <row r="209" spans="1:7">
      <c r="A209" t="s">
        <v>20</v>
      </c>
      <c r="B209">
        <v>11</v>
      </c>
      <c r="G209" s="18">
        <v>45383</v>
      </c>
    </row>
    <row r="210" spans="1:7">
      <c r="A210" t="s">
        <v>21</v>
      </c>
      <c r="B210">
        <v>12</v>
      </c>
      <c r="G210" s="18">
        <v>45413</v>
      </c>
    </row>
    <row r="211" spans="1:7">
      <c r="A211" t="s">
        <v>22</v>
      </c>
      <c r="B211">
        <v>1</v>
      </c>
      <c r="G211" s="18">
        <v>45444</v>
      </c>
    </row>
    <row r="212" spans="1:7">
      <c r="A212" t="s">
        <v>23</v>
      </c>
      <c r="B212">
        <v>2</v>
      </c>
      <c r="G212" s="18">
        <v>45474</v>
      </c>
    </row>
    <row r="213" spans="1:7">
      <c r="A213" t="s">
        <v>24</v>
      </c>
      <c r="B213">
        <v>3</v>
      </c>
      <c r="G213" s="18">
        <v>45505</v>
      </c>
    </row>
    <row r="214" spans="1:7">
      <c r="A214" t="s">
        <v>25</v>
      </c>
      <c r="B214">
        <v>4</v>
      </c>
      <c r="G214" s="18">
        <v>45536</v>
      </c>
    </row>
    <row r="215" spans="1:7">
      <c r="A215" t="s">
        <v>26</v>
      </c>
      <c r="B215">
        <v>5</v>
      </c>
      <c r="G215" s="18">
        <v>45566</v>
      </c>
    </row>
    <row r="216" spans="1:7">
      <c r="A216" t="s">
        <v>27</v>
      </c>
      <c r="B216">
        <v>6</v>
      </c>
      <c r="G216" s="18">
        <v>45597</v>
      </c>
    </row>
    <row r="217" spans="1:7">
      <c r="A217" t="s">
        <v>28</v>
      </c>
      <c r="B217">
        <v>7</v>
      </c>
      <c r="G217" s="18">
        <v>45627</v>
      </c>
    </row>
    <row r="218" spans="1:7">
      <c r="A218" t="s">
        <v>17</v>
      </c>
      <c r="B218">
        <v>8</v>
      </c>
      <c r="G218" s="18">
        <v>45658</v>
      </c>
    </row>
    <row r="219" spans="1:7">
      <c r="A219" t="s">
        <v>18</v>
      </c>
      <c r="B219">
        <v>9</v>
      </c>
      <c r="G219" s="18">
        <v>45689</v>
      </c>
    </row>
    <row r="220" spans="1:7">
      <c r="A220" t="s">
        <v>19</v>
      </c>
      <c r="B220">
        <v>10</v>
      </c>
      <c r="G220" s="18">
        <v>45717</v>
      </c>
    </row>
    <row r="221" spans="1:7">
      <c r="A221" t="s">
        <v>20</v>
      </c>
      <c r="B221">
        <v>11</v>
      </c>
      <c r="G221" s="18">
        <v>45748</v>
      </c>
    </row>
    <row r="222" spans="1:7">
      <c r="A222" t="s">
        <v>21</v>
      </c>
      <c r="B222">
        <v>12</v>
      </c>
      <c r="G222" s="18">
        <v>45778</v>
      </c>
    </row>
    <row r="223" spans="1:7">
      <c r="A223" t="s">
        <v>22</v>
      </c>
      <c r="B223">
        <v>1</v>
      </c>
      <c r="G223" s="18">
        <v>45809</v>
      </c>
    </row>
    <row r="224" spans="1:7">
      <c r="A224" t="s">
        <v>23</v>
      </c>
      <c r="B224">
        <v>2</v>
      </c>
      <c r="G224" s="18">
        <v>45839</v>
      </c>
    </row>
    <row r="225" spans="1:7">
      <c r="A225" t="s">
        <v>24</v>
      </c>
      <c r="B225">
        <v>3</v>
      </c>
      <c r="G225" s="18">
        <v>45870</v>
      </c>
    </row>
    <row r="226" spans="1:7">
      <c r="A226" t="s">
        <v>25</v>
      </c>
      <c r="B226">
        <v>4</v>
      </c>
      <c r="G226" s="18">
        <v>45901</v>
      </c>
    </row>
    <row r="227" spans="1:7">
      <c r="A227" t="s">
        <v>26</v>
      </c>
      <c r="B227">
        <v>5</v>
      </c>
      <c r="G227" s="18">
        <v>45931</v>
      </c>
    </row>
    <row r="228" spans="1:7">
      <c r="A228" t="s">
        <v>27</v>
      </c>
      <c r="B228">
        <v>6</v>
      </c>
      <c r="G228" s="18">
        <v>45962</v>
      </c>
    </row>
    <row r="229" spans="1:7">
      <c r="A229" t="s">
        <v>28</v>
      </c>
      <c r="B229">
        <v>7</v>
      </c>
      <c r="G229" s="18">
        <v>45992</v>
      </c>
    </row>
    <row r="230" spans="1:7">
      <c r="A230" t="s">
        <v>17</v>
      </c>
      <c r="B230">
        <v>8</v>
      </c>
      <c r="G230" s="18">
        <v>46023</v>
      </c>
    </row>
    <row r="231" spans="1:7">
      <c r="A231" t="s">
        <v>18</v>
      </c>
      <c r="B231">
        <v>9</v>
      </c>
      <c r="G231" s="18">
        <v>46054</v>
      </c>
    </row>
    <row r="232" spans="1:7">
      <c r="A232" t="s">
        <v>19</v>
      </c>
      <c r="B232">
        <v>10</v>
      </c>
      <c r="G232" s="18">
        <v>46082</v>
      </c>
    </row>
    <row r="233" spans="1:7">
      <c r="A233" t="s">
        <v>20</v>
      </c>
      <c r="B233">
        <v>11</v>
      </c>
      <c r="G233" s="18">
        <v>46113</v>
      </c>
    </row>
    <row r="234" spans="1:7">
      <c r="A234" t="s">
        <v>21</v>
      </c>
      <c r="B234">
        <v>12</v>
      </c>
      <c r="G234" s="18">
        <v>46143</v>
      </c>
    </row>
    <row r="235" spans="1:7">
      <c r="A235" t="s">
        <v>22</v>
      </c>
      <c r="B235">
        <v>1</v>
      </c>
      <c r="G235" s="18">
        <v>46174</v>
      </c>
    </row>
    <row r="236" spans="1:7">
      <c r="A236" t="s">
        <v>23</v>
      </c>
      <c r="B236">
        <v>2</v>
      </c>
      <c r="G236" s="18">
        <v>46204</v>
      </c>
    </row>
    <row r="237" spans="1:7">
      <c r="A237" t="s">
        <v>24</v>
      </c>
      <c r="B237">
        <v>3</v>
      </c>
      <c r="G237" s="18">
        <v>46235</v>
      </c>
    </row>
    <row r="238" spans="1:7">
      <c r="A238" t="s">
        <v>25</v>
      </c>
      <c r="B238">
        <v>4</v>
      </c>
      <c r="G238" s="18">
        <v>46266</v>
      </c>
    </row>
    <row r="239" spans="1:7">
      <c r="A239" t="s">
        <v>26</v>
      </c>
      <c r="B239">
        <v>5</v>
      </c>
      <c r="G239" s="18">
        <v>46296</v>
      </c>
    </row>
    <row r="240" spans="1:7">
      <c r="A240" t="s">
        <v>27</v>
      </c>
      <c r="B240">
        <v>6</v>
      </c>
      <c r="G240" s="18">
        <v>46327</v>
      </c>
    </row>
    <row r="241" spans="1:7">
      <c r="A241" t="s">
        <v>28</v>
      </c>
      <c r="B241">
        <v>7</v>
      </c>
      <c r="G241" s="18">
        <v>46357</v>
      </c>
    </row>
    <row r="242" spans="1:7">
      <c r="A242" t="s">
        <v>17</v>
      </c>
      <c r="B242">
        <v>8</v>
      </c>
      <c r="G242" s="18">
        <v>46388</v>
      </c>
    </row>
    <row r="243" spans="1:7">
      <c r="A243" t="s">
        <v>18</v>
      </c>
      <c r="B243">
        <v>9</v>
      </c>
      <c r="G243" s="18">
        <v>46419</v>
      </c>
    </row>
    <row r="244" spans="1:7">
      <c r="A244" t="s">
        <v>19</v>
      </c>
      <c r="B244">
        <v>10</v>
      </c>
      <c r="G244" s="18">
        <v>46447</v>
      </c>
    </row>
    <row r="245" spans="1:7">
      <c r="A245" t="s">
        <v>20</v>
      </c>
      <c r="B245">
        <v>11</v>
      </c>
      <c r="G245" s="18">
        <v>46478</v>
      </c>
    </row>
    <row r="246" spans="1:7">
      <c r="A246" t="s">
        <v>21</v>
      </c>
      <c r="B246">
        <v>12</v>
      </c>
      <c r="G246" s="18">
        <v>46508</v>
      </c>
    </row>
    <row r="247" spans="1:7">
      <c r="A247" t="s">
        <v>22</v>
      </c>
      <c r="B247">
        <v>1</v>
      </c>
      <c r="G247" s="18">
        <v>46539</v>
      </c>
    </row>
    <row r="248" spans="1:7">
      <c r="A248" t="s">
        <v>23</v>
      </c>
      <c r="B248">
        <v>2</v>
      </c>
      <c r="G248" s="18">
        <v>46569</v>
      </c>
    </row>
    <row r="249" spans="1:7">
      <c r="A249" t="s">
        <v>24</v>
      </c>
      <c r="B249">
        <v>3</v>
      </c>
      <c r="G249" s="18">
        <v>46600</v>
      </c>
    </row>
    <row r="250" spans="1:7">
      <c r="A250" t="s">
        <v>25</v>
      </c>
      <c r="B250">
        <v>4</v>
      </c>
      <c r="G250" s="18">
        <v>46631</v>
      </c>
    </row>
    <row r="251" spans="1:7">
      <c r="A251" t="s">
        <v>26</v>
      </c>
      <c r="B251">
        <v>5</v>
      </c>
      <c r="G251" s="18">
        <v>46661</v>
      </c>
    </row>
    <row r="252" spans="1:7">
      <c r="A252" t="s">
        <v>27</v>
      </c>
      <c r="B252">
        <v>6</v>
      </c>
      <c r="G252" s="18">
        <v>46692</v>
      </c>
    </row>
    <row r="253" spans="1:7">
      <c r="A253" t="s">
        <v>28</v>
      </c>
      <c r="B253">
        <v>7</v>
      </c>
      <c r="G253" s="18">
        <v>46722</v>
      </c>
    </row>
    <row r="254" spans="1:7">
      <c r="A254" t="s">
        <v>17</v>
      </c>
      <c r="B254">
        <v>8</v>
      </c>
      <c r="G254" s="18">
        <v>46753</v>
      </c>
    </row>
    <row r="255" spans="1:7">
      <c r="A255" t="s">
        <v>18</v>
      </c>
      <c r="B255">
        <v>9</v>
      </c>
      <c r="G255" s="18">
        <v>46784</v>
      </c>
    </row>
    <row r="256" spans="1:7">
      <c r="A256" t="s">
        <v>19</v>
      </c>
      <c r="B256">
        <v>10</v>
      </c>
      <c r="G256" s="18">
        <v>46813</v>
      </c>
    </row>
    <row r="257" spans="1:7">
      <c r="A257" t="s">
        <v>20</v>
      </c>
      <c r="B257">
        <v>11</v>
      </c>
      <c r="G257" s="18">
        <v>46844</v>
      </c>
    </row>
    <row r="258" spans="1:7">
      <c r="A258" t="s">
        <v>21</v>
      </c>
      <c r="B258">
        <v>12</v>
      </c>
      <c r="G258" s="18">
        <v>46874</v>
      </c>
    </row>
    <row r="259" spans="1:7">
      <c r="A259" t="s">
        <v>22</v>
      </c>
      <c r="B259">
        <v>1</v>
      </c>
      <c r="G259" s="18">
        <v>46905</v>
      </c>
    </row>
    <row r="260" spans="1:7">
      <c r="A260" t="s">
        <v>23</v>
      </c>
      <c r="B260">
        <v>2</v>
      </c>
      <c r="G260" s="18">
        <v>46935</v>
      </c>
    </row>
    <row r="261" spans="1:7">
      <c r="A261" t="s">
        <v>24</v>
      </c>
      <c r="B261">
        <v>3</v>
      </c>
      <c r="G261" s="18">
        <v>46966</v>
      </c>
    </row>
    <row r="262" spans="1:7">
      <c r="A262" t="s">
        <v>25</v>
      </c>
      <c r="B262">
        <v>4</v>
      </c>
      <c r="G262" s="18">
        <v>46997</v>
      </c>
    </row>
    <row r="263" spans="1:7">
      <c r="A263" t="s">
        <v>26</v>
      </c>
      <c r="B263">
        <v>5</v>
      </c>
      <c r="G263" s="18">
        <v>47027</v>
      </c>
    </row>
    <row r="264" spans="1:7">
      <c r="A264" t="s">
        <v>27</v>
      </c>
      <c r="B264">
        <v>6</v>
      </c>
      <c r="G264" s="18">
        <v>47058</v>
      </c>
    </row>
    <row r="265" spans="1:7">
      <c r="A265" t="s">
        <v>28</v>
      </c>
      <c r="B265">
        <v>7</v>
      </c>
      <c r="G265" s="18">
        <v>47088</v>
      </c>
    </row>
    <row r="266" spans="1:7">
      <c r="A266" t="s">
        <v>17</v>
      </c>
      <c r="B266">
        <v>8</v>
      </c>
      <c r="G266" s="18">
        <v>47119</v>
      </c>
    </row>
    <row r="267" spans="1:7">
      <c r="A267" t="s">
        <v>18</v>
      </c>
      <c r="B267">
        <v>9</v>
      </c>
      <c r="G267" s="18">
        <v>47150</v>
      </c>
    </row>
    <row r="268" spans="1:7">
      <c r="A268" t="s">
        <v>19</v>
      </c>
      <c r="B268">
        <v>10</v>
      </c>
      <c r="G268" s="18">
        <v>47178</v>
      </c>
    </row>
    <row r="269" spans="1:7">
      <c r="A269" t="s">
        <v>20</v>
      </c>
      <c r="B269">
        <v>11</v>
      </c>
      <c r="G269" s="18">
        <v>47209</v>
      </c>
    </row>
    <row r="270" spans="1:7">
      <c r="A270" t="s">
        <v>21</v>
      </c>
      <c r="B270">
        <v>12</v>
      </c>
      <c r="G270" s="18">
        <v>47239</v>
      </c>
    </row>
    <row r="271" spans="1:7">
      <c r="A271" t="s">
        <v>22</v>
      </c>
      <c r="B271">
        <v>1</v>
      </c>
      <c r="G271" s="18">
        <v>47270</v>
      </c>
    </row>
    <row r="272" spans="1:7">
      <c r="A272" t="s">
        <v>23</v>
      </c>
      <c r="B272">
        <v>2</v>
      </c>
      <c r="G272" s="18">
        <v>47300</v>
      </c>
    </row>
    <row r="273" spans="1:7">
      <c r="A273" t="s">
        <v>24</v>
      </c>
      <c r="B273">
        <v>3</v>
      </c>
      <c r="G273" s="18">
        <v>47331</v>
      </c>
    </row>
    <row r="274" spans="1:7">
      <c r="A274" t="s">
        <v>25</v>
      </c>
      <c r="B274">
        <v>4</v>
      </c>
      <c r="G274" s="18">
        <v>47362</v>
      </c>
    </row>
    <row r="275" spans="1:7">
      <c r="A275" t="s">
        <v>26</v>
      </c>
      <c r="B275">
        <v>5</v>
      </c>
      <c r="G275" s="18">
        <v>47392</v>
      </c>
    </row>
    <row r="276" spans="1:7">
      <c r="A276" t="s">
        <v>27</v>
      </c>
      <c r="B276">
        <v>6</v>
      </c>
      <c r="G276" s="18">
        <v>47423</v>
      </c>
    </row>
    <row r="277" spans="1:7">
      <c r="A277" t="s">
        <v>28</v>
      </c>
      <c r="B277">
        <v>7</v>
      </c>
      <c r="G277" s="18">
        <v>47453</v>
      </c>
    </row>
    <row r="278" spans="1:7">
      <c r="A278" t="s">
        <v>17</v>
      </c>
      <c r="B278">
        <v>8</v>
      </c>
      <c r="G278" s="18">
        <v>47484</v>
      </c>
    </row>
    <row r="279" spans="1:7">
      <c r="A279" t="s">
        <v>18</v>
      </c>
      <c r="B279">
        <v>9</v>
      </c>
      <c r="G279" s="18">
        <v>47515</v>
      </c>
    </row>
    <row r="280" spans="1:7">
      <c r="A280" t="s">
        <v>19</v>
      </c>
      <c r="B280">
        <v>10</v>
      </c>
      <c r="G280" s="18">
        <v>47543</v>
      </c>
    </row>
    <row r="281" spans="1:7">
      <c r="A281" t="s">
        <v>20</v>
      </c>
      <c r="B281">
        <v>11</v>
      </c>
      <c r="G281" s="18">
        <v>47574</v>
      </c>
    </row>
    <row r="282" spans="1:7">
      <c r="A282" t="s">
        <v>21</v>
      </c>
      <c r="B282">
        <v>12</v>
      </c>
      <c r="G282" s="18">
        <v>47604</v>
      </c>
    </row>
    <row r="283" spans="1:7">
      <c r="A283" t="s">
        <v>22</v>
      </c>
      <c r="B283">
        <v>1</v>
      </c>
      <c r="G283" s="18">
        <v>47635</v>
      </c>
    </row>
    <row r="284" spans="1:7">
      <c r="A284" t="s">
        <v>23</v>
      </c>
      <c r="B284">
        <v>2</v>
      </c>
      <c r="G284" s="18">
        <v>47665</v>
      </c>
    </row>
    <row r="285" spans="1:7">
      <c r="A285" t="s">
        <v>24</v>
      </c>
      <c r="B285">
        <v>3</v>
      </c>
      <c r="G285" s="18">
        <v>47696</v>
      </c>
    </row>
    <row r="286" spans="1:7">
      <c r="A286" t="s">
        <v>25</v>
      </c>
      <c r="B286">
        <v>4</v>
      </c>
      <c r="G286" s="18">
        <v>47727</v>
      </c>
    </row>
    <row r="287" spans="1:7">
      <c r="A287" t="s">
        <v>26</v>
      </c>
      <c r="B287">
        <v>5</v>
      </c>
      <c r="G287" s="18">
        <v>47757</v>
      </c>
    </row>
    <row r="288" spans="1:7">
      <c r="A288" t="s">
        <v>27</v>
      </c>
      <c r="B288">
        <v>6</v>
      </c>
      <c r="G288" s="18">
        <v>47788</v>
      </c>
    </row>
    <row r="289" spans="1:7">
      <c r="A289" t="s">
        <v>28</v>
      </c>
      <c r="B289">
        <v>7</v>
      </c>
      <c r="G289" s="18">
        <v>47818</v>
      </c>
    </row>
    <row r="290" spans="1:7">
      <c r="A290" t="s">
        <v>17</v>
      </c>
      <c r="B290">
        <v>8</v>
      </c>
      <c r="G290" s="18">
        <v>47849</v>
      </c>
    </row>
    <row r="291" spans="1:7">
      <c r="A291" t="s">
        <v>18</v>
      </c>
      <c r="B291">
        <v>9</v>
      </c>
      <c r="G291" s="18">
        <v>47880</v>
      </c>
    </row>
    <row r="292" spans="1:7">
      <c r="A292" t="s">
        <v>19</v>
      </c>
      <c r="B292">
        <v>10</v>
      </c>
      <c r="G292" s="18">
        <v>47908</v>
      </c>
    </row>
    <row r="293" spans="1:7">
      <c r="A293" t="s">
        <v>20</v>
      </c>
      <c r="B293">
        <v>11</v>
      </c>
      <c r="G293" s="18">
        <v>47939</v>
      </c>
    </row>
    <row r="294" spans="1:7">
      <c r="A294" t="s">
        <v>21</v>
      </c>
      <c r="B294">
        <v>12</v>
      </c>
      <c r="G294" s="18">
        <v>47969</v>
      </c>
    </row>
    <row r="295" spans="1:7">
      <c r="A295" t="s">
        <v>22</v>
      </c>
      <c r="B295">
        <v>1</v>
      </c>
      <c r="G295" s="18">
        <v>48000</v>
      </c>
    </row>
    <row r="296" spans="1:7">
      <c r="A296" t="s">
        <v>23</v>
      </c>
      <c r="B296">
        <v>2</v>
      </c>
      <c r="G296" s="18">
        <v>48030</v>
      </c>
    </row>
    <row r="297" spans="1:7">
      <c r="A297" t="s">
        <v>24</v>
      </c>
      <c r="B297">
        <v>3</v>
      </c>
      <c r="G297" s="18">
        <v>48061</v>
      </c>
    </row>
    <row r="298" spans="1:7">
      <c r="A298" t="s">
        <v>25</v>
      </c>
      <c r="B298">
        <v>4</v>
      </c>
      <c r="G298" s="18">
        <v>48092</v>
      </c>
    </row>
    <row r="299" spans="1:7">
      <c r="A299" t="s">
        <v>26</v>
      </c>
      <c r="B299">
        <v>5</v>
      </c>
      <c r="G299" s="18">
        <v>48122</v>
      </c>
    </row>
    <row r="300" spans="1:7">
      <c r="A300" t="s">
        <v>27</v>
      </c>
      <c r="B300">
        <v>6</v>
      </c>
      <c r="G300" s="18">
        <v>48153</v>
      </c>
    </row>
    <row r="301" spans="1:7">
      <c r="A301" t="s">
        <v>28</v>
      </c>
      <c r="B301">
        <v>7</v>
      </c>
      <c r="G301" s="18">
        <v>48183</v>
      </c>
    </row>
    <row r="302" spans="1:7">
      <c r="A302" t="s">
        <v>17</v>
      </c>
      <c r="B302">
        <v>8</v>
      </c>
      <c r="G302" s="18">
        <v>48214</v>
      </c>
    </row>
    <row r="303" spans="1:7">
      <c r="A303" t="s">
        <v>18</v>
      </c>
      <c r="B303">
        <v>9</v>
      </c>
      <c r="G303" s="18">
        <v>48245</v>
      </c>
    </row>
    <row r="304" spans="1:7">
      <c r="A304" t="s">
        <v>19</v>
      </c>
      <c r="B304">
        <v>10</v>
      </c>
      <c r="G304" s="18">
        <v>48274</v>
      </c>
    </row>
    <row r="305" spans="1:7">
      <c r="A305" t="s">
        <v>20</v>
      </c>
      <c r="B305">
        <v>11</v>
      </c>
      <c r="G305" s="18">
        <v>48305</v>
      </c>
    </row>
    <row r="306" spans="1:7">
      <c r="A306" t="s">
        <v>21</v>
      </c>
      <c r="B306">
        <v>12</v>
      </c>
      <c r="G306" s="18">
        <v>48335</v>
      </c>
    </row>
    <row r="307" spans="1:7">
      <c r="A307" t="s">
        <v>22</v>
      </c>
      <c r="B307">
        <v>1</v>
      </c>
      <c r="G307" s="18">
        <v>48366</v>
      </c>
    </row>
    <row r="308" spans="1:7">
      <c r="A308" t="s">
        <v>23</v>
      </c>
      <c r="B308">
        <v>2</v>
      </c>
      <c r="G308" s="18">
        <v>48396</v>
      </c>
    </row>
    <row r="309" spans="1:7">
      <c r="A309" t="s">
        <v>24</v>
      </c>
      <c r="B309">
        <v>3</v>
      </c>
      <c r="G309" s="18">
        <v>48427</v>
      </c>
    </row>
    <row r="310" spans="1:7">
      <c r="A310" t="s">
        <v>25</v>
      </c>
      <c r="B310">
        <v>4</v>
      </c>
      <c r="G310" s="18">
        <v>48458</v>
      </c>
    </row>
    <row r="311" spans="1:7">
      <c r="A311" t="s">
        <v>26</v>
      </c>
      <c r="B311">
        <v>5</v>
      </c>
      <c r="G311" s="18">
        <v>48488</v>
      </c>
    </row>
    <row r="312" spans="1:7">
      <c r="A312" t="s">
        <v>27</v>
      </c>
      <c r="B312">
        <v>6</v>
      </c>
      <c r="G312" s="18">
        <v>48519</v>
      </c>
    </row>
    <row r="313" spans="1:7">
      <c r="A313" t="s">
        <v>28</v>
      </c>
      <c r="B313">
        <v>7</v>
      </c>
      <c r="G313" s="18">
        <v>48549</v>
      </c>
    </row>
    <row r="314" spans="1:7">
      <c r="A314" t="s">
        <v>17</v>
      </c>
      <c r="B314">
        <v>8</v>
      </c>
      <c r="G314" s="18">
        <v>48580</v>
      </c>
    </row>
    <row r="315" spans="1:7">
      <c r="A315" t="s">
        <v>18</v>
      </c>
      <c r="B315">
        <v>9</v>
      </c>
      <c r="G315" s="18">
        <v>48611</v>
      </c>
    </row>
    <row r="316" spans="1:7">
      <c r="A316" t="s">
        <v>19</v>
      </c>
      <c r="B316">
        <v>10</v>
      </c>
      <c r="G316" s="18">
        <v>48639</v>
      </c>
    </row>
    <row r="317" spans="1:7">
      <c r="A317" t="s">
        <v>20</v>
      </c>
      <c r="B317">
        <v>11</v>
      </c>
      <c r="G317" s="18">
        <v>48670</v>
      </c>
    </row>
    <row r="318" spans="1:7">
      <c r="A318" t="s">
        <v>21</v>
      </c>
      <c r="B318">
        <v>12</v>
      </c>
      <c r="G318" s="18">
        <v>48700</v>
      </c>
    </row>
    <row r="319" spans="1:7">
      <c r="A319" t="s">
        <v>22</v>
      </c>
      <c r="B319">
        <v>1</v>
      </c>
      <c r="G319" s="18">
        <v>48731</v>
      </c>
    </row>
    <row r="320" spans="1:7">
      <c r="A320" t="s">
        <v>23</v>
      </c>
      <c r="B320">
        <v>2</v>
      </c>
      <c r="G320" s="18">
        <v>48761</v>
      </c>
    </row>
    <row r="321" spans="1:7">
      <c r="A321" t="s">
        <v>24</v>
      </c>
      <c r="B321">
        <v>3</v>
      </c>
      <c r="G321" s="18">
        <v>48792</v>
      </c>
    </row>
    <row r="322" spans="1:7">
      <c r="A322" t="s">
        <v>25</v>
      </c>
      <c r="B322">
        <v>4</v>
      </c>
      <c r="G322" s="18">
        <v>48823</v>
      </c>
    </row>
    <row r="323" spans="1:7">
      <c r="A323" t="s">
        <v>26</v>
      </c>
      <c r="B323">
        <v>5</v>
      </c>
      <c r="G323" s="18">
        <v>48853</v>
      </c>
    </row>
    <row r="324" spans="1:7">
      <c r="A324" t="s">
        <v>27</v>
      </c>
      <c r="B324">
        <v>6</v>
      </c>
      <c r="G324" s="18">
        <v>48884</v>
      </c>
    </row>
    <row r="325" spans="1:7">
      <c r="A325" t="s">
        <v>28</v>
      </c>
      <c r="B325">
        <v>7</v>
      </c>
      <c r="G325" s="18">
        <v>48914</v>
      </c>
    </row>
    <row r="326" spans="1:7">
      <c r="A326" t="s">
        <v>17</v>
      </c>
      <c r="B326">
        <v>8</v>
      </c>
      <c r="G326" s="18">
        <v>48945</v>
      </c>
    </row>
    <row r="327" spans="1:7">
      <c r="A327" t="s">
        <v>18</v>
      </c>
      <c r="B327">
        <v>9</v>
      </c>
      <c r="G327" s="18">
        <v>48976</v>
      </c>
    </row>
    <row r="328" spans="1:7">
      <c r="A328" t="s">
        <v>19</v>
      </c>
      <c r="B328">
        <v>10</v>
      </c>
      <c r="G328" s="18">
        <v>49004</v>
      </c>
    </row>
    <row r="329" spans="1:7">
      <c r="A329" t="s">
        <v>20</v>
      </c>
      <c r="B329">
        <v>11</v>
      </c>
      <c r="G329" s="18">
        <v>49035</v>
      </c>
    </row>
    <row r="330" spans="1:7">
      <c r="A330" t="s">
        <v>21</v>
      </c>
      <c r="B330">
        <v>12</v>
      </c>
      <c r="G330" s="18">
        <v>49065</v>
      </c>
    </row>
    <row r="331" spans="1:7">
      <c r="A331" t="s">
        <v>22</v>
      </c>
      <c r="B331">
        <v>1</v>
      </c>
      <c r="G331" s="18">
        <v>49096</v>
      </c>
    </row>
    <row r="332" spans="1:7">
      <c r="A332" t="s">
        <v>23</v>
      </c>
      <c r="B332">
        <v>2</v>
      </c>
      <c r="G332" s="18">
        <v>49126</v>
      </c>
    </row>
    <row r="333" spans="1:7">
      <c r="A333" t="s">
        <v>24</v>
      </c>
      <c r="B333">
        <v>3</v>
      </c>
      <c r="G333" s="18">
        <v>49157</v>
      </c>
    </row>
    <row r="334" spans="1:7">
      <c r="A334" t="s">
        <v>25</v>
      </c>
      <c r="B334">
        <v>4</v>
      </c>
      <c r="G334" s="18">
        <v>49188</v>
      </c>
    </row>
    <row r="335" spans="1:7">
      <c r="A335" t="s">
        <v>26</v>
      </c>
      <c r="B335">
        <v>5</v>
      </c>
      <c r="G335" s="18">
        <v>49218</v>
      </c>
    </row>
    <row r="336" spans="1:7">
      <c r="A336" t="s">
        <v>27</v>
      </c>
      <c r="B336">
        <v>6</v>
      </c>
      <c r="G336" s="18">
        <v>49249</v>
      </c>
    </row>
    <row r="337" spans="1:7">
      <c r="A337" t="s">
        <v>28</v>
      </c>
      <c r="B337">
        <v>7</v>
      </c>
      <c r="G337" s="18">
        <v>49279</v>
      </c>
    </row>
    <row r="338" spans="1:7">
      <c r="A338" t="s">
        <v>17</v>
      </c>
      <c r="B338">
        <v>8</v>
      </c>
      <c r="G338" s="18">
        <v>49310</v>
      </c>
    </row>
    <row r="339" spans="1:7">
      <c r="A339" t="s">
        <v>18</v>
      </c>
      <c r="B339">
        <v>9</v>
      </c>
      <c r="G339" s="18">
        <v>49341</v>
      </c>
    </row>
    <row r="340" spans="1:7">
      <c r="A340" t="s">
        <v>19</v>
      </c>
      <c r="B340">
        <v>10</v>
      </c>
      <c r="G340" s="18">
        <v>49369</v>
      </c>
    </row>
    <row r="341" spans="1:7">
      <c r="A341" t="s">
        <v>20</v>
      </c>
      <c r="B341">
        <v>11</v>
      </c>
      <c r="G341" s="18">
        <v>49400</v>
      </c>
    </row>
    <row r="342" spans="1:7">
      <c r="A342" t="s">
        <v>21</v>
      </c>
      <c r="B342">
        <v>12</v>
      </c>
      <c r="G342" s="18">
        <v>49430</v>
      </c>
    </row>
    <row r="343" spans="1:7">
      <c r="A343" t="s">
        <v>22</v>
      </c>
      <c r="G343" s="18">
        <v>49461</v>
      </c>
    </row>
    <row r="344" spans="1:7">
      <c r="A344" t="s">
        <v>23</v>
      </c>
      <c r="G344" s="18">
        <v>49491</v>
      </c>
    </row>
    <row r="345" spans="1:7">
      <c r="A345" t="s">
        <v>24</v>
      </c>
      <c r="G345" s="18">
        <v>49522</v>
      </c>
    </row>
    <row r="346" spans="1:7">
      <c r="A346" t="s">
        <v>25</v>
      </c>
      <c r="G346" s="18">
        <v>49553</v>
      </c>
    </row>
    <row r="347" spans="1:7">
      <c r="A347" t="s">
        <v>26</v>
      </c>
      <c r="G347" s="18">
        <v>49583</v>
      </c>
    </row>
    <row r="348" spans="1:7">
      <c r="A348" t="s">
        <v>27</v>
      </c>
      <c r="G348" s="18">
        <v>49614</v>
      </c>
    </row>
    <row r="349" spans="1:7">
      <c r="A349" t="s">
        <v>28</v>
      </c>
      <c r="G349" s="18">
        <v>49644</v>
      </c>
    </row>
    <row r="350" spans="1:7">
      <c r="A350" t="s">
        <v>17</v>
      </c>
      <c r="G350" s="18">
        <v>49675</v>
      </c>
    </row>
    <row r="351" spans="1:7">
      <c r="A351" t="s">
        <v>18</v>
      </c>
      <c r="G351" s="18">
        <v>49706</v>
      </c>
    </row>
    <row r="352" spans="1:7">
      <c r="A352" t="s">
        <v>19</v>
      </c>
      <c r="G352" s="18">
        <v>49735</v>
      </c>
    </row>
    <row r="353" spans="1:7">
      <c r="A353" t="s">
        <v>20</v>
      </c>
      <c r="G353" s="18">
        <v>49766</v>
      </c>
    </row>
    <row r="354" spans="1:7">
      <c r="A354" t="s">
        <v>21</v>
      </c>
      <c r="G354" s="18">
        <v>49796</v>
      </c>
    </row>
    <row r="355" spans="1:7">
      <c r="A355" t="s">
        <v>22</v>
      </c>
      <c r="G355" s="18">
        <v>49827</v>
      </c>
    </row>
    <row r="356" spans="1:7">
      <c r="A356" t="s">
        <v>23</v>
      </c>
      <c r="G356" s="18">
        <v>49857</v>
      </c>
    </row>
    <row r="357" spans="1:7">
      <c r="A357" t="s">
        <v>24</v>
      </c>
      <c r="G357" s="18">
        <v>49888</v>
      </c>
    </row>
    <row r="358" spans="1:7">
      <c r="A358" t="s">
        <v>25</v>
      </c>
      <c r="G358" s="18">
        <v>49919</v>
      </c>
    </row>
    <row r="359" spans="1:7">
      <c r="G359" s="18">
        <v>49949</v>
      </c>
    </row>
    <row r="360" spans="1:7">
      <c r="G360" s="18">
        <v>49980</v>
      </c>
    </row>
    <row r="361" spans="1:7">
      <c r="G361" s="18">
        <v>50010</v>
      </c>
    </row>
    <row r="362" spans="1:7">
      <c r="G362" s="18">
        <v>50041</v>
      </c>
    </row>
    <row r="363" spans="1:7">
      <c r="G363" s="18">
        <v>50072</v>
      </c>
    </row>
    <row r="364" spans="1:7">
      <c r="G364" s="18">
        <v>50100</v>
      </c>
    </row>
    <row r="365" spans="1:7">
      <c r="G365" s="18">
        <v>50131</v>
      </c>
    </row>
    <row r="366" spans="1:7">
      <c r="G366" s="18">
        <v>50161</v>
      </c>
    </row>
    <row r="367" spans="1:7">
      <c r="G367" s="18">
        <v>50192</v>
      </c>
    </row>
    <row r="368" spans="1:7">
      <c r="G368" s="18">
        <v>50222</v>
      </c>
    </row>
    <row r="369" spans="7:7">
      <c r="G369" s="18">
        <v>50253</v>
      </c>
    </row>
    <row r="370" spans="7:7">
      <c r="G370" s="18">
        <v>50284</v>
      </c>
    </row>
    <row r="371" spans="7:7">
      <c r="G371" s="18">
        <v>50314</v>
      </c>
    </row>
    <row r="372" spans="7:7">
      <c r="G372" s="18">
        <v>50345</v>
      </c>
    </row>
    <row r="373" spans="7:7">
      <c r="G373" s="18">
        <v>50375</v>
      </c>
    </row>
    <row r="374" spans="7:7">
      <c r="G374" s="18">
        <v>50406</v>
      </c>
    </row>
    <row r="375" spans="7:7">
      <c r="G375" s="18">
        <v>50437</v>
      </c>
    </row>
    <row r="376" spans="7:7">
      <c r="G376" s="18">
        <v>50465</v>
      </c>
    </row>
    <row r="377" spans="7:7">
      <c r="G377" s="18">
        <v>50496</v>
      </c>
    </row>
    <row r="378" spans="7:7">
      <c r="G378" s="18">
        <v>50526</v>
      </c>
    </row>
    <row r="379" spans="7:7">
      <c r="G379" s="18">
        <v>50557</v>
      </c>
    </row>
    <row r="380" spans="7:7">
      <c r="G380" s="18">
        <v>50587</v>
      </c>
    </row>
    <row r="381" spans="7:7">
      <c r="G381" s="18">
        <v>50618</v>
      </c>
    </row>
    <row r="382" spans="7:7">
      <c r="G382" s="18">
        <v>50649</v>
      </c>
    </row>
    <row r="383" spans="7:7">
      <c r="G383" s="18">
        <v>50679</v>
      </c>
    </row>
    <row r="384" spans="7:7">
      <c r="G384" s="18">
        <v>50710</v>
      </c>
    </row>
    <row r="385" spans="7:7">
      <c r="G385" s="18">
        <v>50740</v>
      </c>
    </row>
    <row r="386" spans="7:7">
      <c r="G386" s="18">
        <v>50771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Obliczenia</vt:lpstr>
      <vt:lpstr> Kalkulacja - LIBOR</vt:lpstr>
      <vt:lpstr>Kursy NBP</vt:lpstr>
      <vt:lpstr>LIBOR3M</vt:lpstr>
      <vt:lpstr>Całość</vt:lpstr>
      <vt:lpstr>Kurs Sr NBP</vt:lpstr>
      <vt:lpstr>Arkusz3</vt:lpstr>
      <vt:lpstr>Arkusz4</vt:lpstr>
      <vt:lpstr>Arkusz1</vt:lpstr>
      <vt:lpstr>oprocentowanie </vt:lpstr>
      <vt:lpstr>'Kursy NBP'!KursSrNBP</vt:lpstr>
      <vt:lpstr>KursSrNBP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Krzysztof Orski</cp:lastModifiedBy>
  <cp:revision>3</cp:revision>
  <dcterms:created xsi:type="dcterms:W3CDTF">2016-06-10T10:56:14Z</dcterms:created>
  <dcterms:modified xsi:type="dcterms:W3CDTF">2021-08-06T10:09:53Z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